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6F419A19-4E44-48C5-B432-7776F88B54B3}"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53" i="2" s="1"/>
  <c r="G26" i="3"/>
  <c r="G52" i="2" s="1"/>
  <c r="G25" i="3"/>
  <c r="G51" i="2" s="1"/>
  <c r="G24" i="3"/>
  <c r="G22" i="3"/>
  <c r="G21" i="3"/>
  <c r="G20" i="3"/>
  <c r="G27" i="2" s="1"/>
  <c r="G19" i="3"/>
  <c r="G18" i="3"/>
  <c r="G25" i="2" s="1"/>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12" i="2"/>
  <c r="G14" i="2" l="1"/>
  <c r="G10" i="2"/>
  <c r="G47" i="2"/>
  <c r="G9" i="2"/>
  <c r="C12" i="2"/>
  <c r="G18" i="2"/>
  <c r="G23" i="2"/>
  <c r="C33" i="2"/>
  <c r="E33" i="2"/>
  <c r="E48" i="2" s="1"/>
  <c r="G29" i="2"/>
  <c r="D33" i="2"/>
  <c r="D48" i="2" s="1"/>
  <c r="G26" i="2"/>
  <c r="G50" i="2"/>
  <c r="D12" i="2"/>
  <c r="G12" i="2" s="1"/>
  <c r="G11" i="2"/>
  <c r="G15" i="2"/>
  <c r="C21" i="2"/>
  <c r="G21" i="2" s="1"/>
  <c r="G5" i="2"/>
  <c r="G6" i="2"/>
  <c r="G33" i="2" l="1"/>
  <c r="C48" i="2"/>
  <c r="G48" i="2" s="1"/>
</calcChain>
</file>

<file path=xl/sharedStrings.xml><?xml version="1.0" encoding="utf-8"?>
<sst xmlns="http://schemas.openxmlformats.org/spreadsheetml/2006/main" count="394" uniqueCount="112">
  <si>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</si>
  <si>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</si>
  <si>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</si>
  <si>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</si>
  <si>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</si>
  <si>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</si>
  <si>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</si>
  <si>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</si>
  <si>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</si>
  <si>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</si>
  <si>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</si>
  <si>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</si>
  <si>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</si>
  <si>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</si>
  <si>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</si>
  <si>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</si>
  <si>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</si>
  <si>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</si>
  <si>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</si>
  <si>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</si>
  <si>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</si>
  <si>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</si>
  <si>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</si>
  <si>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</si>
  <si>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</si>
  <si>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</si>
  <si>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</si>
  <si>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</si>
  <si>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</si>
  <si>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</si>
  <si>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</si>
  <si>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</si>
  <si>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</si>
  <si>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</si>
  <si>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</si>
  <si>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</si>
  <si>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</si>
  <si>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</si>
  <si>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</si>
  <si>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</si>
  <si>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</si>
  <si>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</si>
  <si>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</si>
  <si>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</si>
  <si>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</si>
  <si>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</si>
  <si>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</si>
  <si>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</si>
  <si>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</si>
  <si>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</si>
  <si>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</si>
  <si>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</si>
  <si>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</si>
  <si>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</si>
  <si>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</si>
  <si>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</si>
  <si>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</si>
  <si>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</si>
  <si>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</si>
  <si>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</si>
  <si>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</si>
  <si>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</si>
  <si>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</si>
  <si>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</si>
  <si>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</si>
  <si>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</si>
  <si>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</si>
  <si>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</si>
  <si>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</si>
  <si>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</si>
  <si>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</si>
  <si>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</si>
  <si>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</si>
  <si>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</si>
  <si>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</si>
  <si>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</si>
  <si>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</si>
  <si>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</si>
  <si>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</si>
  <si>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</si>
  <si>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</si>
  <si>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</si>
  <si>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</si>
  <si>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</si>
  <si>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</si>
  <si>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</si>
  <si>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</si>
  <si>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</si>
  <si>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</si>
  <si>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</si>
  <si>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</si>
  <si>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</si>
  <si>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</si>
  <si>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</si>
  <si>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</si>
  <si>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</si>
  <si>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</si>
  <si>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</si>
  <si>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</si>
  <si>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</si>
  <si>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Harvard Pilgrim Insurance Company</t>
  </si>
  <si>
    <t>Sharmilee</t>
  </si>
  <si>
    <t>Balasubramanian</t>
  </si>
  <si>
    <t>sharmilee_balasubramanian@harvardpilgrim.org</t>
  </si>
  <si>
    <t>617-509-2221</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</si>
  <si>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</si>
  <si>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</si>
  <si>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</si>
  <si>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</si>
  <si>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</si>
  <si>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Maine expenses for this company for this category were allocated to region categories based on member months.</t>
  </si>
  <si>
    <t>Maine expenses for this company for this category were allocated to policyholder categories based on member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</si>
</sst>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B19" sqref="B19"/>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1796875" style="12" bestFit="1" customWidth="1"/>
    <col min="12" max="14" width="9.1796875" style="12"/>
    <col min="15" max="15" width="4.179687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18975</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9" t="s">
        <v>5</v>
      </c>
      <c r="K8" s="108" t="s">
        <v>102</v>
      </c>
      <c r="L8" s="109"/>
      <c r="M8" s="109"/>
      <c r="N8" s="110"/>
      <c r="P8" s="78"/>
      <c r="Q8" s="78"/>
      <c r="R8" s="78"/>
      <c r="S8" s="78"/>
    </row>
    <row r="9" spans="2:19" ht="19" thickBot="1" x14ac:dyDescent="0.5">
      <c r="B9" s="78" t="s">
        <v>91</v>
      </c>
      <c r="C9" s="78"/>
      <c r="D9" s="105" t="s">
        <v>103</v>
      </c>
      <c r="E9" s="106"/>
      <c r="F9" s="106"/>
      <c r="G9" s="106"/>
      <c r="H9" s="106"/>
      <c r="I9" s="107"/>
      <c r="J9" s="100" t="s">
        <v>6</v>
      </c>
      <c r="K9" s="111" t="s">
        <v>104</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topLeftCell="C1" zoomScale="80" zoomScaleNormal="80" workbookViewId="0">
      <pane ySplit="4" topLeftCell="A5" activePane="bottomLeft" state="frozenSplit"/>
      <selection activeCell="C1" sqref="C1:G65536"/>
      <selection pane="bottomLeft" activeCell="E7" sqref="E7"/>
    </sheetView>
  </sheetViews>
  <sheetFormatPr defaultColWidth="9.1796875" defaultRowHeight="15.5" x14ac:dyDescent="0.35"/>
  <cols>
    <col min="1" max="1" width="10.81640625" style="12" customWidth="1"/>
    <col min="2" max="2" width="104.1796875" style="12"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167235</v>
      </c>
      <c r="D5" s="47">
        <f>'Area 1 Data'!D5+'Area 2 Data'!D5+'Area 3 Data'!D5+'Area 4 Data'!D5</f>
        <v>51505</v>
      </c>
      <c r="E5" s="47">
        <f>'Area 1 Data'!E5+'Area 2 Data'!E5+'Area 3 Data'!E5+'Area 4 Data'!E5</f>
        <v>0</v>
      </c>
      <c r="F5" s="47">
        <f>'Area 1 Data'!F5+'Area 2 Data'!F5+'Area 3 Data'!F5+'Area 4 Data'!F5</f>
        <v>0</v>
      </c>
      <c r="G5" s="47">
        <f t="shared" ref="G5:G12" si="0">SUM(C5:F5)</f>
        <v>218740</v>
      </c>
    </row>
    <row r="6" spans="1:8" ht="16" thickBot="1" x14ac:dyDescent="0.4">
      <c r="A6" s="15">
        <v>2</v>
      </c>
      <c r="B6" s="25" t="s">
        <v>19</v>
      </c>
      <c r="C6" s="47">
        <f>'Area 1 Data'!C6+'Area 2 Data'!C6+'Area 3 Data'!C6+'Area 4 Data'!C6</f>
        <v>130</v>
      </c>
      <c r="D6" s="47">
        <f>'Area 1 Data'!D6+'Area 2 Data'!D6+'Area 3 Data'!D6+'Area 4 Data'!D6</f>
        <v>430</v>
      </c>
      <c r="E6" s="47">
        <f>'Area 1 Data'!E6+'Area 2 Data'!E6+'Area 3 Data'!E6+'Area 4 Data'!E6</f>
        <v>0</v>
      </c>
      <c r="F6" s="47">
        <f>'Area 1 Data'!F6+'Area 2 Data'!F6+'Area 3 Data'!F6+'Area 4 Data'!F6</f>
        <v>0</v>
      </c>
      <c r="G6" s="48">
        <f t="shared" si="0"/>
        <v>560</v>
      </c>
    </row>
    <row r="7" spans="1:8" ht="16" thickBot="1" x14ac:dyDescent="0.4">
      <c r="A7" s="15" t="s">
        <v>20</v>
      </c>
      <c r="B7" s="25" t="s">
        <v>21</v>
      </c>
      <c r="C7" s="4">
        <v>130</v>
      </c>
      <c r="D7" s="4">
        <v>430</v>
      </c>
      <c r="E7" s="4"/>
      <c r="F7" s="4"/>
      <c r="G7" s="48">
        <f t="shared" si="0"/>
        <v>560</v>
      </c>
    </row>
    <row r="8" spans="1:8" ht="16" thickBot="1" x14ac:dyDescent="0.4">
      <c r="A8" s="15" t="s">
        <v>22</v>
      </c>
      <c r="B8" s="25" t="s">
        <v>23</v>
      </c>
      <c r="C8" s="60">
        <v>0</v>
      </c>
      <c r="D8" s="4"/>
      <c r="E8" s="4"/>
      <c r="F8" s="60">
        <v>0</v>
      </c>
      <c r="G8" s="48">
        <f t="shared" si="0"/>
        <v>0</v>
      </c>
      <c r="H8" s="37"/>
    </row>
    <row r="9" spans="1:8" ht="16" thickBot="1" x14ac:dyDescent="0.4">
      <c r="A9" s="15">
        <v>3</v>
      </c>
      <c r="B9" s="25" t="s">
        <v>24</v>
      </c>
      <c r="C9" s="62">
        <f>'Area 1 Data'!C7+'Area 2 Data'!C7+'Area 3 Data'!C7+'Area 4 Data'!C7</f>
        <v>4708</v>
      </c>
      <c r="D9" s="62">
        <f>'Area 1 Data'!D7+'Area 2 Data'!D7+'Area 3 Data'!D7+'Area 4 Data'!D7</f>
        <v>1426</v>
      </c>
      <c r="E9" s="62">
        <f>'Area 1 Data'!E7+'Area 2 Data'!E7+'Area 3 Data'!E7+'Area 4 Data'!E7</f>
        <v>0</v>
      </c>
      <c r="F9" s="62">
        <f>'Area 1 Data'!F7+'Area 2 Data'!F7+'Area 3 Data'!F7+'Area 4 Data'!F7</f>
        <v>0</v>
      </c>
      <c r="G9" s="48">
        <f t="shared" si="0"/>
        <v>6134</v>
      </c>
    </row>
    <row r="10" spans="1:8" ht="16" thickBot="1" x14ac:dyDescent="0.4">
      <c r="A10" s="15">
        <v>4</v>
      </c>
      <c r="B10" s="25" t="s">
        <v>25</v>
      </c>
      <c r="C10" s="62">
        <f>'Area 1 Data'!C8+'Area 2 Data'!C8+'Area 3 Data'!C8+'Area 4 Data'!C8</f>
        <v>3247</v>
      </c>
      <c r="D10" s="62">
        <f>'Area 1 Data'!D8+'Area 2 Data'!D8+'Area 3 Data'!D8+'Area 4 Data'!D8</f>
        <v>870</v>
      </c>
      <c r="E10" s="62">
        <f>'Area 1 Data'!E8+'Area 2 Data'!E8+'Area 3 Data'!E8+'Area 4 Data'!E8</f>
        <v>0</v>
      </c>
      <c r="F10" s="62">
        <f>'Area 1 Data'!F8+'Area 2 Data'!F8+'Area 3 Data'!F8+'Area 4 Data'!F8</f>
        <v>0</v>
      </c>
      <c r="G10" s="48">
        <f t="shared" si="0"/>
        <v>4117</v>
      </c>
    </row>
    <row r="11" spans="1:8" ht="16" thickBot="1" x14ac:dyDescent="0.4">
      <c r="A11" s="15">
        <v>5</v>
      </c>
      <c r="B11" s="25" t="s">
        <v>26</v>
      </c>
      <c r="C11" s="62">
        <f>'Area 1 Data'!C9+'Area 2 Data'!C9+'Area 3 Data'!C9+'Area 4 Data'!C9</f>
        <v>5741</v>
      </c>
      <c r="D11" s="62">
        <f>'Area 1 Data'!D9+'Area 2 Data'!D9+'Area 3 Data'!D9+'Area 4 Data'!D9</f>
        <v>1851</v>
      </c>
      <c r="E11" s="62">
        <f>'Area 1 Data'!E9+'Area 2 Data'!E9+'Area 3 Data'!E9+'Area 4 Data'!E9</f>
        <v>0</v>
      </c>
      <c r="F11" s="62">
        <f>'Area 1 Data'!F9+'Area 2 Data'!F9+'Area 3 Data'!F9+'Area 4 Data'!F9</f>
        <v>0</v>
      </c>
      <c r="G11" s="48">
        <f t="shared" si="0"/>
        <v>7592</v>
      </c>
    </row>
    <row r="12" spans="1:8" ht="16" thickBot="1" x14ac:dyDescent="0.4">
      <c r="A12" s="1" t="s">
        <v>27</v>
      </c>
      <c r="B12" s="25" t="s">
        <v>28</v>
      </c>
      <c r="C12" s="48">
        <f>SUM(C9:C11)</f>
        <v>13696</v>
      </c>
      <c r="D12" s="48">
        <f>SUM(D9:D11)</f>
        <v>4147</v>
      </c>
      <c r="E12" s="48">
        <f>SUM(E9:E11)</f>
        <v>0</v>
      </c>
      <c r="F12" s="48">
        <f>SUM(F9:F11)</f>
        <v>0</v>
      </c>
      <c r="G12" s="48">
        <f t="shared" si="0"/>
        <v>17843</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80556942.480000004</v>
      </c>
      <c r="D14" s="63">
        <f>'Area 1 Data'!D11+'Area 2 Data'!D11+'Area 3 Data'!D11+'Area 4 Data'!D11</f>
        <v>33134154.859999996</v>
      </c>
      <c r="E14" s="63">
        <f>'Area 1 Data'!E11+'Area 2 Data'!E11+'Area 3 Data'!E11+'Area 4 Data'!E11</f>
        <v>0</v>
      </c>
      <c r="F14" s="63">
        <f>'Area 1 Data'!F11+'Area 2 Data'!F11+'Area 3 Data'!F11+'Area 4 Data'!F11</f>
        <v>604956.22</v>
      </c>
      <c r="G14" s="54">
        <f t="shared" ref="G14:G21" si="1">SUM(C14:F14)</f>
        <v>114296053.56</v>
      </c>
    </row>
    <row r="15" spans="1:8" ht="16" thickBot="1" x14ac:dyDescent="0.4">
      <c r="A15" s="15">
        <v>7</v>
      </c>
      <c r="B15" s="25" t="s">
        <v>31</v>
      </c>
      <c r="C15" s="63">
        <f>'Area 1 Data'!C12+'Area 2 Data'!C12+'Area 3 Data'!C12+'Area 4 Data'!C12</f>
        <v>81281189.349999994</v>
      </c>
      <c r="D15" s="63">
        <f>'Area 1 Data'!D12+'Area 2 Data'!D12+'Area 3 Data'!D12+'Area 4 Data'!D12</f>
        <v>33134154.859999996</v>
      </c>
      <c r="E15" s="63">
        <f>'Area 1 Data'!E12+'Area 2 Data'!E12+'Area 3 Data'!E12+'Area 4 Data'!E12</f>
        <v>0</v>
      </c>
      <c r="F15" s="63">
        <f>'Area 1 Data'!F12+'Area 2 Data'!F12+'Area 3 Data'!F12+'Area 4 Data'!F12</f>
        <v>604956.22</v>
      </c>
      <c r="G15" s="54">
        <f t="shared" si="1"/>
        <v>115020300.42999999</v>
      </c>
    </row>
    <row r="16" spans="1:8" ht="16" thickBot="1" x14ac:dyDescent="0.4">
      <c r="A16" s="15">
        <v>8</v>
      </c>
      <c r="B16" s="25" t="s">
        <v>32</v>
      </c>
      <c r="C16" s="51">
        <v>79484052.390000001</v>
      </c>
      <c r="D16" s="51">
        <v>33103013.200000003</v>
      </c>
      <c r="E16" s="51">
        <v>0</v>
      </c>
      <c r="F16" s="51">
        <v>604956.22</v>
      </c>
      <c r="G16" s="54">
        <f t="shared" si="1"/>
        <v>113192021.81</v>
      </c>
    </row>
    <row r="17" spans="1:7" ht="16" thickBot="1" x14ac:dyDescent="0.4">
      <c r="A17" s="15">
        <v>9</v>
      </c>
      <c r="B17" s="25" t="s">
        <v>33</v>
      </c>
      <c r="C17" s="51">
        <v>0</v>
      </c>
      <c r="D17" s="51">
        <v>0</v>
      </c>
      <c r="E17" s="51">
        <v>0</v>
      </c>
      <c r="F17" s="51"/>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c r="D20" s="51"/>
      <c r="E20" s="51"/>
      <c r="F20" s="51"/>
      <c r="G20" s="54">
        <f t="shared" si="1"/>
        <v>0</v>
      </c>
    </row>
    <row r="21" spans="1:7" ht="16" thickBot="1" x14ac:dyDescent="0.4">
      <c r="A21" s="1">
        <v>14</v>
      </c>
      <c r="B21" s="25" t="s">
        <v>37</v>
      </c>
      <c r="C21" s="54">
        <f>SUM(C16:C20)</f>
        <v>79484052.390000001</v>
      </c>
      <c r="D21" s="54">
        <f>SUM(D16:D20)</f>
        <v>33103013.200000003</v>
      </c>
      <c r="E21" s="54">
        <f>SUM(E16:E20)</f>
        <v>0</v>
      </c>
      <c r="F21" s="54">
        <f>SUM(F16:F20)</f>
        <v>604956.22</v>
      </c>
      <c r="G21" s="54">
        <f t="shared" si="1"/>
        <v>113192021.81</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15157225.879999999</v>
      </c>
      <c r="D23" s="68">
        <f>'Area 1 Data'!D16+'Area 2 Data'!D16+'Area 3 Data'!D16+'Area 4 Data'!D16</f>
        <v>5315701.66</v>
      </c>
      <c r="E23" s="68">
        <f>'Area 1 Data'!E16+'Area 2 Data'!E16+'Area 3 Data'!E16+'Area 4 Data'!E16</f>
        <v>0</v>
      </c>
      <c r="F23" s="69">
        <v>0</v>
      </c>
      <c r="G23" s="54">
        <f>'Area 1 Data'!G16+'Area 2 Data'!G16+'Area 3 Data'!G16+'Area 4 Data'!G16</f>
        <v>20472927.539999999</v>
      </c>
    </row>
    <row r="24" spans="1:7" ht="16" thickBot="1" x14ac:dyDescent="0.4">
      <c r="A24" s="15">
        <v>16</v>
      </c>
      <c r="B24" s="25" t="s">
        <v>40</v>
      </c>
      <c r="C24" s="68">
        <f>'Area 1 Data'!C17+'Area 2 Data'!C17+'Area 3 Data'!C17+'Area 4 Data'!C17</f>
        <v>5382104.79</v>
      </c>
      <c r="D24" s="68">
        <f>'Area 1 Data'!D17+'Area 2 Data'!D17+'Area 3 Data'!D17+'Area 4 Data'!D17</f>
        <v>2375791.56</v>
      </c>
      <c r="E24" s="68">
        <f>'Area 1 Data'!E17+'Area 2 Data'!E17+'Area 3 Data'!E17+'Area 4 Data'!E17</f>
        <v>0</v>
      </c>
      <c r="F24" s="65">
        <v>0</v>
      </c>
      <c r="G24" s="54">
        <f>'Area 1 Data'!G17+'Area 2 Data'!G17+'Area 3 Data'!G17+'Area 4 Data'!G17</f>
        <v>7757896.3500000006</v>
      </c>
    </row>
    <row r="25" spans="1:7" ht="16" thickBot="1" x14ac:dyDescent="0.4">
      <c r="A25" s="15">
        <v>17</v>
      </c>
      <c r="B25" s="25" t="s">
        <v>41</v>
      </c>
      <c r="C25" s="68">
        <f>'Area 1 Data'!C18+'Area 2 Data'!C18+'Area 3 Data'!C18+'Area 4 Data'!C18</f>
        <v>27884396.82</v>
      </c>
      <c r="D25" s="68">
        <f>'Area 1 Data'!D18+'Area 2 Data'!D18+'Area 3 Data'!D18+'Area 4 Data'!D18</f>
        <v>9947896.8599999975</v>
      </c>
      <c r="E25" s="68">
        <f>'Area 1 Data'!E18+'Area 2 Data'!E18+'Area 3 Data'!E18+'Area 4 Data'!E18</f>
        <v>0</v>
      </c>
      <c r="F25" s="65">
        <v>0</v>
      </c>
      <c r="G25" s="54">
        <f>'Area 1 Data'!G18+'Area 2 Data'!G18+'Area 3 Data'!G18+'Area 4 Data'!G18</f>
        <v>37832293.68</v>
      </c>
    </row>
    <row r="26" spans="1:7" ht="16" thickBot="1" x14ac:dyDescent="0.4">
      <c r="A26" s="15">
        <v>18</v>
      </c>
      <c r="B26" s="25" t="s">
        <v>42</v>
      </c>
      <c r="C26" s="68">
        <f>'Area 1 Data'!C19+'Area 2 Data'!C19+'Area 3 Data'!C19+'Area 4 Data'!C19</f>
        <v>2807144.72</v>
      </c>
      <c r="D26" s="68">
        <f>'Area 1 Data'!D19+'Area 2 Data'!D19+'Area 3 Data'!D19+'Area 4 Data'!D19</f>
        <v>1017449.07</v>
      </c>
      <c r="E26" s="68">
        <f>'Area 1 Data'!E19+'Area 2 Data'!E19+'Area 3 Data'!E19+'Area 4 Data'!E19</f>
        <v>0</v>
      </c>
      <c r="F26" s="65">
        <v>0</v>
      </c>
      <c r="G26" s="54">
        <f>'Area 1 Data'!G19+'Area 2 Data'!G19+'Area 3 Data'!G19+'Area 4 Data'!G19</f>
        <v>3824593.7900000005</v>
      </c>
    </row>
    <row r="27" spans="1:7" ht="16" thickBot="1" x14ac:dyDescent="0.4">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 thickBot="1" x14ac:dyDescent="0.4">
      <c r="A28" s="15">
        <v>20</v>
      </c>
      <c r="B28" s="25" t="s">
        <v>44</v>
      </c>
      <c r="C28" s="68">
        <f>'Area 1 Data'!C21+'Area 2 Data'!C21+'Area 3 Data'!C21+'Area 4 Data'!C21</f>
        <v>1228341.52</v>
      </c>
      <c r="D28" s="68">
        <f>'Area 1 Data'!D21+'Area 2 Data'!D21+'Area 3 Data'!D21+'Area 4 Data'!D21</f>
        <v>331172.62</v>
      </c>
      <c r="E28" s="68">
        <f>'Area 1 Data'!E21+'Area 2 Data'!E21+'Area 3 Data'!E21+'Area 4 Data'!E21</f>
        <v>0</v>
      </c>
      <c r="F28" s="65">
        <v>0</v>
      </c>
      <c r="G28" s="54">
        <f>'Area 1 Data'!G21+'Area 2 Data'!G21+'Area 3 Data'!G21+'Area 4 Data'!G21</f>
        <v>1559514.14</v>
      </c>
    </row>
    <row r="29" spans="1:7" ht="16" thickBot="1" x14ac:dyDescent="0.4">
      <c r="A29" s="15">
        <v>21</v>
      </c>
      <c r="B29" s="25" t="s">
        <v>45</v>
      </c>
      <c r="C29" s="68">
        <f>'Area 1 Data'!C22+'Area 2 Data'!C22+'Area 3 Data'!C22+'Area 4 Data'!C22</f>
        <v>11440163.49</v>
      </c>
      <c r="D29" s="68">
        <f>'Area 1 Data'!D22+'Area 2 Data'!D22+'Area 3 Data'!D22+'Area 4 Data'!D22</f>
        <v>4390844.16</v>
      </c>
      <c r="E29" s="68">
        <f>'Area 1 Data'!E22+'Area 2 Data'!E22+'Area 3 Data'!E22+'Area 4 Data'!E22</f>
        <v>0</v>
      </c>
      <c r="F29" s="65">
        <v>0</v>
      </c>
      <c r="G29" s="54">
        <f>'Area 1 Data'!G22+'Area 2 Data'!G22+'Area 3 Data'!G22+'Area 4 Data'!G22</f>
        <v>15831007.65</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c r="D31" s="51"/>
      <c r="E31" s="51"/>
      <c r="F31" s="65">
        <v>0</v>
      </c>
      <c r="G31" s="54">
        <f t="shared" si="2"/>
        <v>0</v>
      </c>
    </row>
    <row r="32" spans="1:7" ht="16" thickBot="1" x14ac:dyDescent="0.4">
      <c r="A32" s="15">
        <v>24</v>
      </c>
      <c r="B32" s="25" t="s">
        <v>48</v>
      </c>
      <c r="C32" s="51">
        <v>1305206.56</v>
      </c>
      <c r="D32" s="51">
        <v>2802.35</v>
      </c>
      <c r="E32" s="51">
        <v>0</v>
      </c>
      <c r="F32" s="51"/>
      <c r="G32" s="54">
        <f t="shared" si="2"/>
        <v>1308008.9100000001</v>
      </c>
    </row>
    <row r="33" spans="1:7" ht="16" thickBot="1" x14ac:dyDescent="0.4">
      <c r="A33" s="15">
        <v>25</v>
      </c>
      <c r="B33" s="25" t="s">
        <v>77</v>
      </c>
      <c r="C33" s="54">
        <f>SUM(C23:C31)-C32</f>
        <v>62594170.659999996</v>
      </c>
      <c r="D33" s="54">
        <f>SUM(D23:D31)-D32</f>
        <v>23376053.579999998</v>
      </c>
      <c r="E33" s="54">
        <f>SUM(E23:E31)-E32</f>
        <v>0</v>
      </c>
      <c r="F33" s="51"/>
      <c r="G33" s="54">
        <f t="shared" si="2"/>
        <v>85970224.239999995</v>
      </c>
    </row>
    <row r="34" spans="1:7" ht="16" thickBot="1" x14ac:dyDescent="0.4">
      <c r="A34" s="15">
        <v>26</v>
      </c>
      <c r="B34" s="25" t="s">
        <v>49</v>
      </c>
      <c r="C34" s="51">
        <v>287801</v>
      </c>
      <c r="D34" s="51">
        <v>0</v>
      </c>
      <c r="E34" s="51">
        <v>0</v>
      </c>
      <c r="F34" s="51"/>
      <c r="G34" s="54">
        <f t="shared" si="2"/>
        <v>287801</v>
      </c>
    </row>
    <row r="35" spans="1:7" ht="16" thickBot="1" x14ac:dyDescent="0.4">
      <c r="A35" s="15">
        <v>27</v>
      </c>
      <c r="B35" s="25" t="s">
        <v>50</v>
      </c>
      <c r="C35" s="51">
        <v>1372601</v>
      </c>
      <c r="D35" s="51">
        <v>526199</v>
      </c>
      <c r="E35" s="51">
        <v>0</v>
      </c>
      <c r="F35" s="51"/>
      <c r="G35" s="54">
        <f t="shared" si="2"/>
        <v>1898800</v>
      </c>
    </row>
    <row r="36" spans="1:7" ht="16" thickBot="1" x14ac:dyDescent="0.4">
      <c r="A36" s="15">
        <v>28</v>
      </c>
      <c r="B36" s="25" t="s">
        <v>51</v>
      </c>
      <c r="C36" s="51">
        <v>1502713</v>
      </c>
      <c r="D36" s="51">
        <v>509773</v>
      </c>
      <c r="E36" s="51">
        <v>0</v>
      </c>
      <c r="F36" s="51"/>
      <c r="G36" s="54">
        <f t="shared" si="2"/>
        <v>2012486</v>
      </c>
    </row>
    <row r="37" spans="1:7" ht="16" thickBot="1" x14ac:dyDescent="0.4">
      <c r="A37" s="15">
        <v>29</v>
      </c>
      <c r="B37" s="25" t="s">
        <v>52</v>
      </c>
      <c r="C37" s="51">
        <v>594432</v>
      </c>
      <c r="D37" s="51">
        <v>224113</v>
      </c>
      <c r="E37" s="51">
        <v>0</v>
      </c>
      <c r="F37" s="51"/>
      <c r="G37" s="54">
        <f t="shared" si="2"/>
        <v>818545</v>
      </c>
    </row>
    <row r="38" spans="1:7" ht="16" thickBot="1" x14ac:dyDescent="0.4">
      <c r="A38" s="15">
        <v>30</v>
      </c>
      <c r="B38" s="25" t="s">
        <v>53</v>
      </c>
      <c r="C38" s="51">
        <v>2521247</v>
      </c>
      <c r="D38" s="51">
        <v>1562692</v>
      </c>
      <c r="E38" s="51">
        <v>0</v>
      </c>
      <c r="F38" s="51"/>
      <c r="G38" s="54">
        <f t="shared" si="2"/>
        <v>4083939</v>
      </c>
    </row>
    <row r="39" spans="1:7" ht="16" thickBot="1" x14ac:dyDescent="0.4">
      <c r="A39" s="15">
        <v>31</v>
      </c>
      <c r="B39" s="25" t="s">
        <v>54</v>
      </c>
      <c r="C39" s="51">
        <v>1979268</v>
      </c>
      <c r="D39" s="51">
        <v>711544</v>
      </c>
      <c r="E39" s="51">
        <v>0</v>
      </c>
      <c r="F39" s="51"/>
      <c r="G39" s="54">
        <f t="shared" si="2"/>
        <v>2690812</v>
      </c>
    </row>
    <row r="40" spans="1:7" ht="16" thickBot="1" x14ac:dyDescent="0.4">
      <c r="A40" s="15">
        <v>32</v>
      </c>
      <c r="B40" s="25" t="s">
        <v>55</v>
      </c>
      <c r="C40" s="51">
        <v>2722547</v>
      </c>
      <c r="D40" s="51">
        <v>1043695</v>
      </c>
      <c r="E40" s="51">
        <v>0</v>
      </c>
      <c r="F40" s="51"/>
      <c r="G40" s="54">
        <f t="shared" si="2"/>
        <v>3766242</v>
      </c>
    </row>
    <row r="41" spans="1:7" ht="16" thickBot="1" x14ac:dyDescent="0.4">
      <c r="A41" s="14">
        <v>33</v>
      </c>
      <c r="B41" s="25" t="s">
        <v>56</v>
      </c>
      <c r="C41" s="51">
        <v>1393219</v>
      </c>
      <c r="D41" s="51">
        <v>632124</v>
      </c>
      <c r="E41" s="51">
        <v>0</v>
      </c>
      <c r="F41" s="51"/>
      <c r="G41" s="54">
        <f t="shared" si="2"/>
        <v>2025343</v>
      </c>
    </row>
    <row r="42" spans="1:7" ht="16" thickBot="1" x14ac:dyDescent="0.4">
      <c r="A42" s="15" t="s">
        <v>57</v>
      </c>
      <c r="B42" s="25" t="s">
        <v>58</v>
      </c>
      <c r="C42" s="51">
        <v>0</v>
      </c>
      <c r="D42" s="51">
        <v>0</v>
      </c>
      <c r="E42" s="51">
        <v>0</v>
      </c>
      <c r="F42" s="51"/>
      <c r="G42" s="54">
        <f t="shared" si="2"/>
        <v>0</v>
      </c>
    </row>
    <row r="43" spans="1:7" ht="16" thickBot="1" x14ac:dyDescent="0.4">
      <c r="A43" s="15" t="s">
        <v>97</v>
      </c>
      <c r="B43" s="25" t="s">
        <v>98</v>
      </c>
      <c r="C43" s="51">
        <v>541254</v>
      </c>
      <c r="D43" s="51">
        <v>198526</v>
      </c>
      <c r="E43" s="51">
        <v>0</v>
      </c>
      <c r="F43" s="51"/>
      <c r="G43" s="54">
        <f t="shared" si="2"/>
        <v>739780</v>
      </c>
    </row>
    <row r="44" spans="1:7" ht="16" thickBot="1" x14ac:dyDescent="0.4">
      <c r="A44" s="15">
        <v>34</v>
      </c>
      <c r="B44" s="25" t="s">
        <v>59</v>
      </c>
      <c r="C44" s="51">
        <v>0</v>
      </c>
      <c r="D44" s="51">
        <v>0</v>
      </c>
      <c r="E44" s="51">
        <v>0</v>
      </c>
      <c r="F44" s="51"/>
      <c r="G44" s="54">
        <f t="shared" si="2"/>
        <v>0</v>
      </c>
    </row>
    <row r="45" spans="1:7" ht="16" thickBot="1" x14ac:dyDescent="0.4">
      <c r="A45" s="15">
        <v>35</v>
      </c>
      <c r="B45" s="25" t="s">
        <v>60</v>
      </c>
      <c r="C45" s="51">
        <v>22952.627396289812</v>
      </c>
      <c r="D45" s="51">
        <v>9285.7211124492715</v>
      </c>
      <c r="E45" s="51">
        <v>0</v>
      </c>
      <c r="F45" s="51"/>
      <c r="G45" s="54">
        <f t="shared" si="2"/>
        <v>32238.348508739084</v>
      </c>
    </row>
    <row r="46" spans="1:7" ht="16" thickBot="1" x14ac:dyDescent="0.4">
      <c r="A46" s="15">
        <v>36</v>
      </c>
      <c r="B46" s="25" t="s">
        <v>61</v>
      </c>
      <c r="C46" s="51">
        <v>1619963.3726037107</v>
      </c>
      <c r="D46" s="51">
        <v>632185.27888755035</v>
      </c>
      <c r="E46" s="51">
        <v>0</v>
      </c>
      <c r="F46" s="51"/>
      <c r="G46" s="54">
        <f t="shared" si="2"/>
        <v>2252148.6514912611</v>
      </c>
    </row>
    <row r="47" spans="1:7" ht="16" thickBot="1" x14ac:dyDescent="0.4">
      <c r="A47" s="15">
        <v>37</v>
      </c>
      <c r="B47" s="25" t="s">
        <v>62</v>
      </c>
      <c r="C47" s="54">
        <f>SUM(C35:C46)</f>
        <v>14270197</v>
      </c>
      <c r="D47" s="54">
        <f>SUM(D35:D46)</f>
        <v>6050137</v>
      </c>
      <c r="E47" s="54">
        <f>SUM(E35:E46)</f>
        <v>0</v>
      </c>
      <c r="F47" s="54">
        <f>SUM(F35:F46)</f>
        <v>0</v>
      </c>
      <c r="G47" s="54">
        <f t="shared" si="2"/>
        <v>20320334</v>
      </c>
    </row>
    <row r="48" spans="1:7" ht="16" thickBot="1" x14ac:dyDescent="0.4">
      <c r="A48" s="1">
        <v>38</v>
      </c>
      <c r="B48" s="25" t="s">
        <v>63</v>
      </c>
      <c r="C48" s="54">
        <f>C21-C33-C34-C47</f>
        <v>2331883.7300000042</v>
      </c>
      <c r="D48" s="54">
        <f>D21-D33-D34-D47</f>
        <v>3676822.6200000048</v>
      </c>
      <c r="E48" s="54">
        <f>E21-E33-E34-E47</f>
        <v>0</v>
      </c>
      <c r="F48" s="54">
        <f>F21-F33-F34-F47</f>
        <v>604956.22</v>
      </c>
      <c r="G48" s="54">
        <f t="shared" si="2"/>
        <v>6613662.5700000087</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2420</v>
      </c>
      <c r="D50" s="57">
        <f>'Area 1 Data'!D24+'Area 2 Data'!D24+'Area 3 Data'!D24+'Area 4 Data'!D24</f>
        <v>736</v>
      </c>
      <c r="E50" s="57">
        <f>'Area 1 Data'!E24+'Area 2 Data'!E24+'Area 3 Data'!E24+'Area 4 Data'!E24</f>
        <v>0</v>
      </c>
      <c r="F50" s="70">
        <v>0</v>
      </c>
      <c r="G50" s="47">
        <f>'Area 1 Data'!G24+'Area 2 Data'!G24+'Area 3 Data'!G24+'Area 4 Data'!G24</f>
        <v>3156</v>
      </c>
    </row>
    <row r="51" spans="1:7" ht="16" thickBot="1" x14ac:dyDescent="0.4">
      <c r="A51" s="14">
        <v>40</v>
      </c>
      <c r="B51" s="25" t="s">
        <v>66</v>
      </c>
      <c r="C51" s="58">
        <f>'Area 1 Data'!C25+'Area 2 Data'!C25+'Area 3 Data'!C25+'Area 4 Data'!C25</f>
        <v>42718</v>
      </c>
      <c r="D51" s="58">
        <f>'Area 1 Data'!D25+'Area 2 Data'!D25+'Area 3 Data'!D25+'Area 4 Data'!D25</f>
        <v>14042</v>
      </c>
      <c r="E51" s="58">
        <f>'Area 1 Data'!E25+'Area 2 Data'!E25+'Area 3 Data'!E25+'Area 4 Data'!E25</f>
        <v>0</v>
      </c>
      <c r="F51" s="71">
        <v>0</v>
      </c>
      <c r="G51" s="47">
        <f>'Area 1 Data'!G25+'Area 2 Data'!G25+'Area 3 Data'!G25+'Area 4 Data'!G25</f>
        <v>56760</v>
      </c>
    </row>
    <row r="52" spans="1:7" ht="16" thickBot="1" x14ac:dyDescent="0.4">
      <c r="A52" s="14">
        <v>41</v>
      </c>
      <c r="B52" s="25" t="s">
        <v>67</v>
      </c>
      <c r="C52" s="58">
        <f>'Area 1 Data'!C26+'Area 2 Data'!C26+'Area 3 Data'!C26+'Area 4 Data'!C26</f>
        <v>46656</v>
      </c>
      <c r="D52" s="58">
        <f>'Area 1 Data'!D26+'Area 2 Data'!D26+'Area 3 Data'!D26+'Area 4 Data'!D26</f>
        <v>16384</v>
      </c>
      <c r="E52" s="58">
        <f>'Area 1 Data'!E26+'Area 2 Data'!E26+'Area 3 Data'!E26+'Area 4 Data'!E26</f>
        <v>0</v>
      </c>
      <c r="F52" s="71">
        <v>0</v>
      </c>
      <c r="G52" s="47">
        <f>'Area 1 Data'!G26+'Area 2 Data'!G26+'Area 3 Data'!G26+'Area 4 Data'!G26</f>
        <v>63040</v>
      </c>
    </row>
    <row r="53" spans="1:7" ht="16" thickBot="1" x14ac:dyDescent="0.4">
      <c r="A53" s="14">
        <v>42</v>
      </c>
      <c r="B53" s="25" t="s">
        <v>68</v>
      </c>
      <c r="C53" s="58">
        <f>'Area 1 Data'!C27+'Area 2 Data'!C27+'Area 3 Data'!C27+'Area 4 Data'!C27</f>
        <v>2302</v>
      </c>
      <c r="D53" s="58">
        <f>'Area 1 Data'!D27+'Area 2 Data'!D27+'Area 3 Data'!D27+'Area 4 Data'!D27</f>
        <v>612</v>
      </c>
      <c r="E53" s="58">
        <f>'Area 1 Data'!E27+'Area 2 Data'!E27+'Area 3 Data'!E27+'Area 4 Data'!E27</f>
        <v>0</v>
      </c>
      <c r="F53" s="71">
        <v>0</v>
      </c>
      <c r="G53" s="47">
        <f>'Area 1 Data'!G27+'Area 2 Data'!G27+'Area 3 Data'!G27+'Area 4 Data'!G27</f>
        <v>2914</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17" activePane="bottomRight" state="frozen"/>
      <selection pane="topRight" activeCell="C1" sqref="C1"/>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102733</v>
      </c>
      <c r="D5" s="3">
        <v>36470</v>
      </c>
      <c r="E5" s="3">
        <v>0</v>
      </c>
      <c r="F5" s="3"/>
      <c r="G5" s="47">
        <f>SUM(C5:F5)</f>
        <v>139203</v>
      </c>
    </row>
    <row r="6" spans="1:7" ht="16" thickBot="1" x14ac:dyDescent="0.4">
      <c r="A6" s="15">
        <v>2</v>
      </c>
      <c r="B6" s="25" t="s">
        <v>19</v>
      </c>
      <c r="C6" s="4">
        <v>73</v>
      </c>
      <c r="D6" s="4">
        <v>307</v>
      </c>
      <c r="E6" s="4"/>
      <c r="F6" s="4"/>
      <c r="G6" s="48">
        <f>SUM(C6:F6)</f>
        <v>380</v>
      </c>
    </row>
    <row r="7" spans="1:7" ht="16" thickBot="1" x14ac:dyDescent="0.4">
      <c r="A7" s="15">
        <v>3</v>
      </c>
      <c r="B7" s="25" t="s">
        <v>24</v>
      </c>
      <c r="C7" s="4">
        <v>2856</v>
      </c>
      <c r="D7" s="4">
        <v>1041</v>
      </c>
      <c r="E7" s="4">
        <v>0</v>
      </c>
      <c r="F7" s="4"/>
      <c r="G7" s="48">
        <f>SUM(C7:F7)</f>
        <v>3897</v>
      </c>
    </row>
    <row r="8" spans="1:7" ht="16" thickBot="1" x14ac:dyDescent="0.4">
      <c r="A8" s="15">
        <v>4</v>
      </c>
      <c r="B8" s="25" t="s">
        <v>25</v>
      </c>
      <c r="C8" s="4">
        <v>1986</v>
      </c>
      <c r="D8" s="4">
        <v>650</v>
      </c>
      <c r="E8" s="4">
        <v>0</v>
      </c>
      <c r="F8" s="4"/>
      <c r="G8" s="48">
        <f>SUM(C8:F8)</f>
        <v>2636</v>
      </c>
    </row>
    <row r="9" spans="1:7" ht="16" thickBot="1" x14ac:dyDescent="0.4">
      <c r="A9" s="15">
        <v>5</v>
      </c>
      <c r="B9" s="25" t="s">
        <v>26</v>
      </c>
      <c r="C9" s="4">
        <v>3591</v>
      </c>
      <c r="D9" s="4">
        <v>1367</v>
      </c>
      <c r="E9" s="5">
        <v>0</v>
      </c>
      <c r="F9" s="4"/>
      <c r="G9" s="48">
        <f>SUM(C9:F9)</f>
        <v>4958</v>
      </c>
    </row>
    <row r="10" spans="1:7" ht="16" thickBot="1" x14ac:dyDescent="0.4">
      <c r="A10" s="19"/>
      <c r="B10" s="19" t="s">
        <v>29</v>
      </c>
      <c r="C10" s="23"/>
      <c r="D10" s="23"/>
      <c r="E10" s="23"/>
      <c r="F10" s="23"/>
      <c r="G10" s="49"/>
    </row>
    <row r="11" spans="1:7" ht="16" thickBot="1" x14ac:dyDescent="0.4">
      <c r="A11" s="14">
        <v>6</v>
      </c>
      <c r="B11" s="25" t="s">
        <v>30</v>
      </c>
      <c r="C11" s="52">
        <v>50196996.640000001</v>
      </c>
      <c r="D11" s="53">
        <v>22715343.34</v>
      </c>
      <c r="E11" s="53">
        <v>0</v>
      </c>
      <c r="F11" s="53">
        <v>414731.81688220362</v>
      </c>
      <c r="G11" s="54">
        <f>SUM(C11:F11)</f>
        <v>73327071.796882212</v>
      </c>
    </row>
    <row r="12" spans="1:7" ht="16" thickBot="1" x14ac:dyDescent="0.4">
      <c r="A12" s="15">
        <v>7</v>
      </c>
      <c r="B12" s="25" t="s">
        <v>31</v>
      </c>
      <c r="C12" s="51">
        <v>50648292.539999999</v>
      </c>
      <c r="D12" s="51">
        <v>22715343.34</v>
      </c>
      <c r="E12" s="51">
        <v>0</v>
      </c>
      <c r="F12" s="51">
        <v>414731.81688220362</v>
      </c>
      <c r="G12" s="54">
        <f>SUM(C12:F12)</f>
        <v>73778367.696882203</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9086673.8699999992</v>
      </c>
      <c r="D16" s="53">
        <v>3841353.51</v>
      </c>
      <c r="E16" s="53">
        <v>0</v>
      </c>
      <c r="F16" s="59">
        <v>0</v>
      </c>
      <c r="G16" s="54">
        <f t="shared" ref="G16:G22" si="0">SUM(C16:F16)</f>
        <v>12928027.379999999</v>
      </c>
    </row>
    <row r="17" spans="1:7" ht="16" thickBot="1" x14ac:dyDescent="0.4">
      <c r="A17" s="15">
        <v>16</v>
      </c>
      <c r="B17" s="25" t="s">
        <v>40</v>
      </c>
      <c r="C17" s="51">
        <v>3336037.16</v>
      </c>
      <c r="D17" s="51">
        <v>1759061.2</v>
      </c>
      <c r="E17" s="51">
        <v>0</v>
      </c>
      <c r="F17" s="59">
        <v>0</v>
      </c>
      <c r="G17" s="54">
        <f t="shared" si="0"/>
        <v>5095098.3600000003</v>
      </c>
    </row>
    <row r="18" spans="1:7" ht="16" thickBot="1" x14ac:dyDescent="0.4">
      <c r="A18" s="15">
        <v>17</v>
      </c>
      <c r="B18" s="25" t="s">
        <v>41</v>
      </c>
      <c r="C18" s="51">
        <v>17883707.699999999</v>
      </c>
      <c r="D18" s="51">
        <v>7665373.1299999999</v>
      </c>
      <c r="E18" s="51">
        <v>0</v>
      </c>
      <c r="F18" s="59">
        <v>0</v>
      </c>
      <c r="G18" s="54">
        <f t="shared" si="0"/>
        <v>25549080.829999998</v>
      </c>
    </row>
    <row r="19" spans="1:7" ht="16" thickBot="1" x14ac:dyDescent="0.4">
      <c r="A19" s="15">
        <v>18</v>
      </c>
      <c r="B19" s="25" t="s">
        <v>42</v>
      </c>
      <c r="C19" s="51">
        <v>1722846.91</v>
      </c>
      <c r="D19" s="51">
        <v>720441.75</v>
      </c>
      <c r="E19" s="51">
        <v>0</v>
      </c>
      <c r="F19" s="59">
        <v>0</v>
      </c>
      <c r="G19" s="54">
        <f t="shared" si="0"/>
        <v>2443288.66</v>
      </c>
    </row>
    <row r="20" spans="1:7" ht="16" thickBot="1" x14ac:dyDescent="0.4">
      <c r="A20" s="15">
        <v>19</v>
      </c>
      <c r="B20" s="25" t="s">
        <v>43</v>
      </c>
      <c r="C20" s="51"/>
      <c r="D20" s="51"/>
      <c r="E20" s="51"/>
      <c r="F20" s="59">
        <v>0</v>
      </c>
      <c r="G20" s="54">
        <f t="shared" si="0"/>
        <v>0</v>
      </c>
    </row>
    <row r="21" spans="1:7" ht="16" thickBot="1" x14ac:dyDescent="0.4">
      <c r="A21" s="15">
        <v>20</v>
      </c>
      <c r="B21" s="25" t="s">
        <v>44</v>
      </c>
      <c r="C21" s="51">
        <v>755682.8</v>
      </c>
      <c r="D21" s="51">
        <v>258342.84</v>
      </c>
      <c r="E21" s="51">
        <v>0</v>
      </c>
      <c r="F21" s="59">
        <v>0</v>
      </c>
      <c r="G21" s="54">
        <f t="shared" si="0"/>
        <v>1014025.64</v>
      </c>
    </row>
    <row r="22" spans="1:7" ht="16" thickBot="1" x14ac:dyDescent="0.4">
      <c r="A22" s="15">
        <v>21</v>
      </c>
      <c r="B22" s="25" t="s">
        <v>45</v>
      </c>
      <c r="C22" s="51">
        <v>6793133.0099999998</v>
      </c>
      <c r="D22" s="51">
        <v>3195718.24</v>
      </c>
      <c r="E22" s="51">
        <v>0</v>
      </c>
      <c r="F22" s="59">
        <v>0</v>
      </c>
      <c r="G22" s="54">
        <f t="shared" si="0"/>
        <v>9988851.25</v>
      </c>
    </row>
    <row r="23" spans="1:7" ht="16" thickBot="1" x14ac:dyDescent="0.4">
      <c r="A23" s="19"/>
      <c r="B23" s="19" t="s">
        <v>64</v>
      </c>
      <c r="C23" s="23"/>
      <c r="D23" s="23"/>
      <c r="E23" s="23"/>
      <c r="F23" s="23"/>
      <c r="G23" s="50"/>
    </row>
    <row r="24" spans="1:7" ht="16" thickBot="1" x14ac:dyDescent="0.4">
      <c r="A24" s="14">
        <v>39</v>
      </c>
      <c r="B24" s="25" t="s">
        <v>65</v>
      </c>
      <c r="C24" s="6">
        <v>1463</v>
      </c>
      <c r="D24" s="6">
        <v>457</v>
      </c>
      <c r="E24" s="6">
        <v>0</v>
      </c>
      <c r="F24" s="60">
        <v>0</v>
      </c>
      <c r="G24" s="47">
        <f>SUM(C24:F24)</f>
        <v>1920</v>
      </c>
    </row>
    <row r="25" spans="1:7" ht="16" thickBot="1" x14ac:dyDescent="0.4">
      <c r="A25" s="14">
        <v>40</v>
      </c>
      <c r="B25" s="25" t="s">
        <v>66</v>
      </c>
      <c r="C25" s="4">
        <v>27358</v>
      </c>
      <c r="D25" s="4">
        <v>10152</v>
      </c>
      <c r="E25" s="4">
        <v>0</v>
      </c>
      <c r="F25" s="60">
        <v>0</v>
      </c>
      <c r="G25" s="47">
        <f>SUM(C25:F25)</f>
        <v>37510</v>
      </c>
    </row>
    <row r="26" spans="1:7" ht="16" thickBot="1" x14ac:dyDescent="0.4">
      <c r="A26" s="14">
        <v>41</v>
      </c>
      <c r="B26" s="25" t="s">
        <v>67</v>
      </c>
      <c r="C26" s="4">
        <v>31288</v>
      </c>
      <c r="D26" s="4">
        <v>12069</v>
      </c>
      <c r="E26" s="4">
        <v>0</v>
      </c>
      <c r="F26" s="60">
        <v>0</v>
      </c>
      <c r="G26" s="47">
        <f>SUM(C26:F26)</f>
        <v>43357</v>
      </c>
    </row>
    <row r="27" spans="1:7" ht="16" thickBot="1" x14ac:dyDescent="0.4">
      <c r="A27" s="14">
        <v>42</v>
      </c>
      <c r="B27" s="25" t="s">
        <v>68</v>
      </c>
      <c r="C27" s="4">
        <v>1365</v>
      </c>
      <c r="D27" s="4">
        <v>452</v>
      </c>
      <c r="E27" s="4">
        <v>0</v>
      </c>
      <c r="F27" s="60">
        <v>0</v>
      </c>
      <c r="G27" s="47">
        <f>SUM(C27:F27)</f>
        <v>1817</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7"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15964</v>
      </c>
      <c r="D5" s="3">
        <v>5269</v>
      </c>
      <c r="E5" s="3">
        <v>0</v>
      </c>
      <c r="F5" s="3"/>
      <c r="G5" s="47">
        <f>SUM(C5:F5)</f>
        <v>21233</v>
      </c>
    </row>
    <row r="6" spans="1:7" ht="16" thickBot="1" x14ac:dyDescent="0.4">
      <c r="A6" s="15">
        <v>2</v>
      </c>
      <c r="B6" s="25" t="s">
        <v>19</v>
      </c>
      <c r="C6" s="4">
        <v>20</v>
      </c>
      <c r="D6" s="4">
        <v>50</v>
      </c>
      <c r="E6" s="4"/>
      <c r="F6" s="4"/>
      <c r="G6" s="48">
        <f>SUM(C6:F6)</f>
        <v>70</v>
      </c>
    </row>
    <row r="7" spans="1:7" ht="16" thickBot="1" x14ac:dyDescent="0.4">
      <c r="A7" s="15">
        <v>3</v>
      </c>
      <c r="B7" s="25" t="s">
        <v>24</v>
      </c>
      <c r="C7" s="4">
        <v>490</v>
      </c>
      <c r="D7" s="4">
        <v>134</v>
      </c>
      <c r="E7" s="4">
        <v>0</v>
      </c>
      <c r="F7" s="4"/>
      <c r="G7" s="48">
        <f>SUM(C7:F7)</f>
        <v>624</v>
      </c>
    </row>
    <row r="8" spans="1:7" ht="16" thickBot="1" x14ac:dyDescent="0.4">
      <c r="A8" s="15">
        <v>4</v>
      </c>
      <c r="B8" s="25" t="s">
        <v>25</v>
      </c>
      <c r="C8" s="4">
        <v>315</v>
      </c>
      <c r="D8" s="4">
        <v>95</v>
      </c>
      <c r="E8" s="4">
        <v>0</v>
      </c>
      <c r="F8" s="4"/>
      <c r="G8" s="48">
        <f>SUM(C8:F8)</f>
        <v>410</v>
      </c>
    </row>
    <row r="9" spans="1:7" ht="16" thickBot="1" x14ac:dyDescent="0.4">
      <c r="A9" s="15">
        <v>5</v>
      </c>
      <c r="B9" s="25" t="s">
        <v>26</v>
      </c>
      <c r="C9" s="4">
        <v>509</v>
      </c>
      <c r="D9" s="4">
        <v>219</v>
      </c>
      <c r="E9" s="5">
        <v>0</v>
      </c>
      <c r="F9" s="4"/>
      <c r="G9" s="48">
        <f>SUM(C9:F9)</f>
        <v>728</v>
      </c>
    </row>
    <row r="10" spans="1:7" ht="16" thickBot="1" x14ac:dyDescent="0.4">
      <c r="A10" s="19"/>
      <c r="B10" s="19" t="s">
        <v>29</v>
      </c>
      <c r="C10" s="23"/>
      <c r="D10" s="23"/>
      <c r="E10" s="23"/>
      <c r="F10" s="23"/>
      <c r="G10" s="49"/>
    </row>
    <row r="11" spans="1:7" ht="16" thickBot="1" x14ac:dyDescent="0.4">
      <c r="A11" s="14">
        <v>6</v>
      </c>
      <c r="B11" s="25" t="s">
        <v>30</v>
      </c>
      <c r="C11" s="52">
        <v>7223341.8499999996</v>
      </c>
      <c r="D11" s="53">
        <v>3170598.47</v>
      </c>
      <c r="E11" s="53">
        <v>0</v>
      </c>
      <c r="F11" s="53">
        <v>57888.099803718091</v>
      </c>
      <c r="G11" s="54">
        <f>SUM(C11:F11)</f>
        <v>10451828.419803718</v>
      </c>
    </row>
    <row r="12" spans="1:7" ht="16" thickBot="1" x14ac:dyDescent="0.4">
      <c r="A12" s="15">
        <v>7</v>
      </c>
      <c r="B12" s="25" t="s">
        <v>31</v>
      </c>
      <c r="C12" s="51">
        <v>7288283.2699999996</v>
      </c>
      <c r="D12" s="51">
        <v>3170598.47</v>
      </c>
      <c r="E12" s="51">
        <v>0</v>
      </c>
      <c r="F12" s="51">
        <v>57888.099803718091</v>
      </c>
      <c r="G12" s="54">
        <f>SUM(C12:F12)</f>
        <v>10516769.839803718</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1127872.46</v>
      </c>
      <c r="D16" s="53">
        <v>460560.44</v>
      </c>
      <c r="E16" s="53">
        <v>0</v>
      </c>
      <c r="F16" s="59">
        <v>0</v>
      </c>
      <c r="G16" s="54">
        <f t="shared" ref="G16:G22" si="0">SUM(C16:F16)</f>
        <v>1588432.9</v>
      </c>
    </row>
    <row r="17" spans="1:7" ht="16" thickBot="1" x14ac:dyDescent="0.4">
      <c r="A17" s="15">
        <v>16</v>
      </c>
      <c r="B17" s="25" t="s">
        <v>40</v>
      </c>
      <c r="C17" s="51">
        <v>551567.18999999994</v>
      </c>
      <c r="D17" s="51">
        <v>205130.35</v>
      </c>
      <c r="E17" s="51">
        <v>0</v>
      </c>
      <c r="F17" s="59">
        <v>0</v>
      </c>
      <c r="G17" s="54">
        <f t="shared" si="0"/>
        <v>756697.53999999992</v>
      </c>
    </row>
    <row r="18" spans="1:7" ht="16" thickBot="1" x14ac:dyDescent="0.4">
      <c r="A18" s="15">
        <v>17</v>
      </c>
      <c r="B18" s="25" t="s">
        <v>41</v>
      </c>
      <c r="C18" s="51">
        <v>2261246.64</v>
      </c>
      <c r="D18" s="51">
        <v>775485.75</v>
      </c>
      <c r="E18" s="51">
        <v>0</v>
      </c>
      <c r="F18" s="59">
        <v>0</v>
      </c>
      <c r="G18" s="54">
        <f t="shared" si="0"/>
        <v>3036732.39</v>
      </c>
    </row>
    <row r="19" spans="1:7" ht="16" thickBot="1" x14ac:dyDescent="0.4">
      <c r="A19" s="15">
        <v>18</v>
      </c>
      <c r="B19" s="25" t="s">
        <v>42</v>
      </c>
      <c r="C19" s="51">
        <v>268363.36</v>
      </c>
      <c r="D19" s="51">
        <v>104083.87</v>
      </c>
      <c r="E19" s="51">
        <v>0</v>
      </c>
      <c r="F19" s="59">
        <v>0</v>
      </c>
      <c r="G19" s="54">
        <f t="shared" si="0"/>
        <v>372447.23</v>
      </c>
    </row>
    <row r="20" spans="1:7" ht="16" thickBot="1" x14ac:dyDescent="0.4">
      <c r="A20" s="15">
        <v>19</v>
      </c>
      <c r="B20" s="25" t="s">
        <v>43</v>
      </c>
      <c r="C20" s="51"/>
      <c r="D20" s="51"/>
      <c r="E20" s="51"/>
      <c r="F20" s="59">
        <v>0</v>
      </c>
      <c r="G20" s="54">
        <f t="shared" si="0"/>
        <v>0</v>
      </c>
    </row>
    <row r="21" spans="1:7" ht="16" thickBot="1" x14ac:dyDescent="0.4">
      <c r="A21" s="15">
        <v>20</v>
      </c>
      <c r="B21" s="25" t="s">
        <v>44</v>
      </c>
      <c r="C21" s="51">
        <v>99897.27</v>
      </c>
      <c r="D21" s="51">
        <v>16827.04</v>
      </c>
      <c r="E21" s="51">
        <v>0</v>
      </c>
      <c r="F21" s="59">
        <v>0</v>
      </c>
      <c r="G21" s="54">
        <f t="shared" si="0"/>
        <v>116724.31</v>
      </c>
    </row>
    <row r="22" spans="1:7" ht="16" thickBot="1" x14ac:dyDescent="0.4">
      <c r="A22" s="15">
        <v>21</v>
      </c>
      <c r="B22" s="25" t="s">
        <v>45</v>
      </c>
      <c r="C22" s="51">
        <v>798743.84</v>
      </c>
      <c r="D22" s="51">
        <v>388283.22</v>
      </c>
      <c r="E22" s="51">
        <v>0</v>
      </c>
      <c r="F22" s="59">
        <v>0</v>
      </c>
      <c r="G22" s="54">
        <f t="shared" si="0"/>
        <v>1187027.06</v>
      </c>
    </row>
    <row r="23" spans="1:7" ht="16" thickBot="1" x14ac:dyDescent="0.4">
      <c r="A23" s="19"/>
      <c r="B23" s="19" t="s">
        <v>64</v>
      </c>
      <c r="C23" s="23"/>
      <c r="D23" s="23"/>
      <c r="E23" s="23"/>
      <c r="F23" s="23"/>
      <c r="G23" s="50"/>
    </row>
    <row r="24" spans="1:7" ht="16" thickBot="1" x14ac:dyDescent="0.4">
      <c r="A24" s="14">
        <v>39</v>
      </c>
      <c r="B24" s="25" t="s">
        <v>65</v>
      </c>
      <c r="C24" s="6">
        <v>202</v>
      </c>
      <c r="D24" s="6">
        <v>89</v>
      </c>
      <c r="E24" s="6">
        <v>0</v>
      </c>
      <c r="F24" s="60">
        <v>0</v>
      </c>
      <c r="G24" s="47">
        <f>SUM(C24:F24)</f>
        <v>291</v>
      </c>
    </row>
    <row r="25" spans="1:7" ht="16" thickBot="1" x14ac:dyDescent="0.4">
      <c r="A25" s="14">
        <v>40</v>
      </c>
      <c r="B25" s="25" t="s">
        <v>66</v>
      </c>
      <c r="C25" s="4">
        <v>3684</v>
      </c>
      <c r="D25" s="4">
        <v>1275</v>
      </c>
      <c r="E25" s="4">
        <v>0</v>
      </c>
      <c r="F25" s="60">
        <v>0</v>
      </c>
      <c r="G25" s="47">
        <f>SUM(C25:F25)</f>
        <v>4959</v>
      </c>
    </row>
    <row r="26" spans="1:7" ht="16" thickBot="1" x14ac:dyDescent="0.4">
      <c r="A26" s="14">
        <v>41</v>
      </c>
      <c r="B26" s="25" t="s">
        <v>67</v>
      </c>
      <c r="C26" s="4">
        <v>3806</v>
      </c>
      <c r="D26" s="4">
        <v>1416</v>
      </c>
      <c r="E26" s="4">
        <v>0</v>
      </c>
      <c r="F26" s="60">
        <v>0</v>
      </c>
      <c r="G26" s="47">
        <f>SUM(C26:F26)</f>
        <v>5222</v>
      </c>
    </row>
    <row r="27" spans="1:7" ht="16" thickBot="1" x14ac:dyDescent="0.4">
      <c r="A27" s="14">
        <v>42</v>
      </c>
      <c r="B27" s="25" t="s">
        <v>68</v>
      </c>
      <c r="C27" s="4">
        <v>193</v>
      </c>
      <c r="D27" s="4">
        <v>56</v>
      </c>
      <c r="E27" s="4">
        <v>0</v>
      </c>
      <c r="F27" s="60">
        <v>0</v>
      </c>
      <c r="G27" s="47">
        <f>SUM(C27:F27)</f>
        <v>249</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14"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101.4531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30969</v>
      </c>
      <c r="D5" s="3">
        <v>9140</v>
      </c>
      <c r="E5" s="3">
        <v>0</v>
      </c>
      <c r="F5" s="3"/>
      <c r="G5" s="47">
        <f>SUM(C5:F5)</f>
        <v>40109</v>
      </c>
    </row>
    <row r="6" spans="1:7" ht="16" thickBot="1" x14ac:dyDescent="0.4">
      <c r="A6" s="15">
        <v>2</v>
      </c>
      <c r="B6" s="25" t="s">
        <v>19</v>
      </c>
      <c r="C6" s="4">
        <v>32</v>
      </c>
      <c r="D6" s="4">
        <v>62</v>
      </c>
      <c r="E6" s="4"/>
      <c r="F6" s="4"/>
      <c r="G6" s="48">
        <f>SUM(C6:F6)</f>
        <v>94</v>
      </c>
    </row>
    <row r="7" spans="1:7" ht="16" thickBot="1" x14ac:dyDescent="0.4">
      <c r="A7" s="15">
        <v>3</v>
      </c>
      <c r="B7" s="25" t="s">
        <v>24</v>
      </c>
      <c r="C7" s="4">
        <v>1109</v>
      </c>
      <c r="D7" s="4">
        <v>226</v>
      </c>
      <c r="E7" s="4">
        <v>0</v>
      </c>
      <c r="F7" s="4"/>
      <c r="G7" s="48">
        <f>SUM(C7:F7)</f>
        <v>1335</v>
      </c>
    </row>
    <row r="8" spans="1:7" ht="16" thickBot="1" x14ac:dyDescent="0.4">
      <c r="A8" s="15">
        <v>4</v>
      </c>
      <c r="B8" s="25" t="s">
        <v>25</v>
      </c>
      <c r="C8" s="4">
        <v>520</v>
      </c>
      <c r="D8" s="4">
        <v>119</v>
      </c>
      <c r="E8" s="4">
        <v>0</v>
      </c>
      <c r="F8" s="4"/>
      <c r="G8" s="48">
        <f>SUM(C8:F8)</f>
        <v>639</v>
      </c>
    </row>
    <row r="9" spans="1:7" ht="16" thickBot="1" x14ac:dyDescent="0.4">
      <c r="A9" s="15">
        <v>5</v>
      </c>
      <c r="B9" s="25" t="s">
        <v>26</v>
      </c>
      <c r="C9" s="4">
        <v>872</v>
      </c>
      <c r="D9" s="4">
        <v>251</v>
      </c>
      <c r="E9" s="5">
        <v>0</v>
      </c>
      <c r="F9" s="4"/>
      <c r="G9" s="48">
        <f>SUM(C9:F9)</f>
        <v>1123</v>
      </c>
    </row>
    <row r="10" spans="1:7" ht="16" thickBot="1" x14ac:dyDescent="0.4">
      <c r="A10" s="19"/>
      <c r="B10" s="19" t="s">
        <v>29</v>
      </c>
      <c r="C10" s="23"/>
      <c r="D10" s="23"/>
      <c r="E10" s="23"/>
      <c r="F10" s="23"/>
      <c r="G10" s="49"/>
    </row>
    <row r="11" spans="1:7" ht="16" thickBot="1" x14ac:dyDescent="0.4">
      <c r="A11" s="14">
        <v>6</v>
      </c>
      <c r="B11" s="25" t="s">
        <v>30</v>
      </c>
      <c r="C11" s="52">
        <v>13593907.869999999</v>
      </c>
      <c r="D11" s="53">
        <v>6755447.7199999997</v>
      </c>
      <c r="E11" s="53">
        <v>0</v>
      </c>
      <c r="F11" s="53">
        <v>123339.50067414409</v>
      </c>
      <c r="G11" s="54">
        <f>SUM(C11:F11)</f>
        <v>20472695.090674143</v>
      </c>
    </row>
    <row r="12" spans="1:7" ht="16" thickBot="1" x14ac:dyDescent="0.4">
      <c r="A12" s="15">
        <v>7</v>
      </c>
      <c r="B12" s="25" t="s">
        <v>31</v>
      </c>
      <c r="C12" s="51">
        <v>13716123.85</v>
      </c>
      <c r="D12" s="51">
        <v>6755447.7199999997</v>
      </c>
      <c r="E12" s="51">
        <v>0</v>
      </c>
      <c r="F12" s="51">
        <v>123339.50067414409</v>
      </c>
      <c r="G12" s="54">
        <f>SUM(C12:F12)</f>
        <v>20594911.070674144</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3203281.31</v>
      </c>
      <c r="D16" s="53">
        <v>954956.9</v>
      </c>
      <c r="E16" s="53">
        <v>0</v>
      </c>
      <c r="F16" s="59">
        <v>0</v>
      </c>
      <c r="G16" s="54">
        <f t="shared" ref="G16:G22" si="0">SUM(C16:F16)</f>
        <v>4158238.21</v>
      </c>
    </row>
    <row r="17" spans="1:7" ht="16" thickBot="1" x14ac:dyDescent="0.4">
      <c r="A17" s="15">
        <v>16</v>
      </c>
      <c r="B17" s="25" t="s">
        <v>40</v>
      </c>
      <c r="C17" s="51">
        <v>905548.34</v>
      </c>
      <c r="D17" s="51">
        <v>384090.14</v>
      </c>
      <c r="E17" s="51">
        <v>0</v>
      </c>
      <c r="F17" s="59">
        <v>0</v>
      </c>
      <c r="G17" s="54">
        <f t="shared" si="0"/>
        <v>1289638.48</v>
      </c>
    </row>
    <row r="18" spans="1:7" ht="16" thickBot="1" x14ac:dyDescent="0.4">
      <c r="A18" s="15">
        <v>17</v>
      </c>
      <c r="B18" s="25" t="s">
        <v>41</v>
      </c>
      <c r="C18" s="51">
        <v>4057835.84</v>
      </c>
      <c r="D18" s="51">
        <v>1411551.86</v>
      </c>
      <c r="E18" s="51">
        <v>0</v>
      </c>
      <c r="F18" s="59">
        <v>0</v>
      </c>
      <c r="G18" s="54">
        <f t="shared" si="0"/>
        <v>5469387.7000000002</v>
      </c>
    </row>
    <row r="19" spans="1:7" ht="16" thickBot="1" x14ac:dyDescent="0.4">
      <c r="A19" s="15">
        <v>18</v>
      </c>
      <c r="B19" s="25" t="s">
        <v>42</v>
      </c>
      <c r="C19" s="51">
        <v>520599.2</v>
      </c>
      <c r="D19" s="51">
        <v>180551.56</v>
      </c>
      <c r="E19" s="51">
        <v>0</v>
      </c>
      <c r="F19" s="59">
        <v>0</v>
      </c>
      <c r="G19" s="54">
        <f t="shared" si="0"/>
        <v>701150.76</v>
      </c>
    </row>
    <row r="20" spans="1:7" ht="16" thickBot="1" x14ac:dyDescent="0.4">
      <c r="A20" s="15">
        <v>19</v>
      </c>
      <c r="B20" s="25" t="s">
        <v>43</v>
      </c>
      <c r="C20" s="51"/>
      <c r="D20" s="51"/>
      <c r="E20" s="51"/>
      <c r="F20" s="59">
        <v>0</v>
      </c>
      <c r="G20" s="54">
        <f t="shared" si="0"/>
        <v>0</v>
      </c>
    </row>
    <row r="21" spans="1:7" ht="16" thickBot="1" x14ac:dyDescent="0.4">
      <c r="A21" s="15">
        <v>20</v>
      </c>
      <c r="B21" s="25" t="s">
        <v>44</v>
      </c>
      <c r="C21" s="51">
        <v>184321.29</v>
      </c>
      <c r="D21" s="51">
        <v>47234.080000000002</v>
      </c>
      <c r="E21" s="51">
        <v>0</v>
      </c>
      <c r="F21" s="59">
        <v>0</v>
      </c>
      <c r="G21" s="54">
        <f t="shared" si="0"/>
        <v>231555.37</v>
      </c>
    </row>
    <row r="22" spans="1:7" ht="16" thickBot="1" x14ac:dyDescent="0.4">
      <c r="A22" s="15">
        <v>21</v>
      </c>
      <c r="B22" s="25" t="s">
        <v>45</v>
      </c>
      <c r="C22" s="51">
        <v>2489469.23</v>
      </c>
      <c r="D22" s="51">
        <v>788660.02</v>
      </c>
      <c r="E22" s="51">
        <v>0</v>
      </c>
      <c r="F22" s="59">
        <v>0</v>
      </c>
      <c r="G22" s="54">
        <f t="shared" si="0"/>
        <v>3278129.25</v>
      </c>
    </row>
    <row r="23" spans="1:7" ht="16" thickBot="1" x14ac:dyDescent="0.4">
      <c r="A23" s="19"/>
      <c r="B23" s="19" t="s">
        <v>64</v>
      </c>
      <c r="C23" s="23"/>
      <c r="D23" s="23"/>
      <c r="E23" s="23"/>
      <c r="F23" s="23"/>
      <c r="G23" s="50"/>
    </row>
    <row r="24" spans="1:7" ht="16" thickBot="1" x14ac:dyDescent="0.4">
      <c r="A24" s="14">
        <v>39</v>
      </c>
      <c r="B24" s="25" t="s">
        <v>65</v>
      </c>
      <c r="C24" s="6">
        <v>502</v>
      </c>
      <c r="D24" s="6">
        <v>178</v>
      </c>
      <c r="E24" s="6">
        <v>0</v>
      </c>
      <c r="F24" s="60">
        <v>0</v>
      </c>
      <c r="G24" s="47">
        <f>SUM(C24:F24)</f>
        <v>680</v>
      </c>
    </row>
    <row r="25" spans="1:7" ht="16" thickBot="1" x14ac:dyDescent="0.4">
      <c r="A25" s="14">
        <v>40</v>
      </c>
      <c r="B25" s="25" t="s">
        <v>66</v>
      </c>
      <c r="C25" s="4">
        <v>7367</v>
      </c>
      <c r="D25" s="4">
        <v>2465</v>
      </c>
      <c r="E25" s="4">
        <v>0</v>
      </c>
      <c r="F25" s="60">
        <v>0</v>
      </c>
      <c r="G25" s="47">
        <f>SUM(C25:F25)</f>
        <v>9832</v>
      </c>
    </row>
    <row r="26" spans="1:7" ht="16" thickBot="1" x14ac:dyDescent="0.4">
      <c r="A26" s="14">
        <v>41</v>
      </c>
      <c r="B26" s="25" t="s">
        <v>67</v>
      </c>
      <c r="C26" s="4">
        <v>8157</v>
      </c>
      <c r="D26" s="4">
        <v>2665</v>
      </c>
      <c r="E26" s="4">
        <v>0</v>
      </c>
      <c r="F26" s="60">
        <v>0</v>
      </c>
      <c r="G26" s="47">
        <f>SUM(C26:F26)</f>
        <v>10822</v>
      </c>
    </row>
    <row r="27" spans="1:7" ht="16" thickBot="1" x14ac:dyDescent="0.4">
      <c r="A27" s="14">
        <v>42</v>
      </c>
      <c r="B27" s="25" t="s">
        <v>68</v>
      </c>
      <c r="C27" s="4">
        <v>369</v>
      </c>
      <c r="D27" s="4">
        <v>96</v>
      </c>
      <c r="E27" s="4">
        <v>0</v>
      </c>
      <c r="F27" s="60">
        <v>0</v>
      </c>
      <c r="G27" s="47">
        <f>SUM(C27:F27)</f>
        <v>465</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11"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17569</v>
      </c>
      <c r="D5" s="3">
        <v>626</v>
      </c>
      <c r="E5" s="3">
        <v>0</v>
      </c>
      <c r="F5" s="3"/>
      <c r="G5" s="47">
        <f>SUM(C5:F5)</f>
        <v>18195</v>
      </c>
    </row>
    <row r="6" spans="1:7" ht="16" thickBot="1" x14ac:dyDescent="0.4">
      <c r="A6" s="15">
        <v>2</v>
      </c>
      <c r="B6" s="25" t="s">
        <v>19</v>
      </c>
      <c r="C6" s="4">
        <v>5</v>
      </c>
      <c r="D6" s="4">
        <v>11</v>
      </c>
      <c r="E6" s="4"/>
      <c r="F6" s="4"/>
      <c r="G6" s="48">
        <f>SUM(C6:F6)</f>
        <v>16</v>
      </c>
    </row>
    <row r="7" spans="1:7" ht="16" thickBot="1" x14ac:dyDescent="0.4">
      <c r="A7" s="15">
        <v>3</v>
      </c>
      <c r="B7" s="25" t="s">
        <v>24</v>
      </c>
      <c r="C7" s="4">
        <v>253</v>
      </c>
      <c r="D7" s="4">
        <v>25</v>
      </c>
      <c r="E7" s="4">
        <v>0</v>
      </c>
      <c r="F7" s="4"/>
      <c r="G7" s="48">
        <f>SUM(C7:F7)</f>
        <v>278</v>
      </c>
    </row>
    <row r="8" spans="1:7" ht="16" thickBot="1" x14ac:dyDescent="0.4">
      <c r="A8" s="15">
        <v>4</v>
      </c>
      <c r="B8" s="25" t="s">
        <v>25</v>
      </c>
      <c r="C8" s="4">
        <v>426</v>
      </c>
      <c r="D8" s="4">
        <v>6</v>
      </c>
      <c r="E8" s="4">
        <v>0</v>
      </c>
      <c r="F8" s="4"/>
      <c r="G8" s="48">
        <f>SUM(C8:F8)</f>
        <v>432</v>
      </c>
    </row>
    <row r="9" spans="1:7" ht="16" thickBot="1" x14ac:dyDescent="0.4">
      <c r="A9" s="15">
        <v>5</v>
      </c>
      <c r="B9" s="25" t="s">
        <v>26</v>
      </c>
      <c r="C9" s="4">
        <v>769</v>
      </c>
      <c r="D9" s="4">
        <v>14</v>
      </c>
      <c r="E9" s="5">
        <v>0</v>
      </c>
      <c r="F9" s="4"/>
      <c r="G9" s="48">
        <f>SUM(C9:F9)</f>
        <v>783</v>
      </c>
    </row>
    <row r="10" spans="1:7" ht="16" thickBot="1" x14ac:dyDescent="0.4">
      <c r="A10" s="19"/>
      <c r="B10" s="19" t="s">
        <v>29</v>
      </c>
      <c r="C10" s="23"/>
      <c r="D10" s="23"/>
      <c r="E10" s="23"/>
      <c r="F10" s="23"/>
      <c r="G10" s="49"/>
    </row>
    <row r="11" spans="1:7" ht="16" thickBot="1" x14ac:dyDescent="0.4">
      <c r="A11" s="14">
        <v>6</v>
      </c>
      <c r="B11" s="25" t="s">
        <v>30</v>
      </c>
      <c r="C11" s="52">
        <v>9542696.1199999992</v>
      </c>
      <c r="D11" s="53">
        <v>492765.33</v>
      </c>
      <c r="E11" s="53">
        <v>0</v>
      </c>
      <c r="F11" s="53">
        <v>8996.802639934167</v>
      </c>
      <c r="G11" s="54">
        <f>SUM(C11:F11)</f>
        <v>10044458.252639933</v>
      </c>
    </row>
    <row r="12" spans="1:7" ht="16" thickBot="1" x14ac:dyDescent="0.4">
      <c r="A12" s="15">
        <v>7</v>
      </c>
      <c r="B12" s="25" t="s">
        <v>31</v>
      </c>
      <c r="C12" s="51">
        <v>9628489.6899999995</v>
      </c>
      <c r="D12" s="51">
        <v>492765.33</v>
      </c>
      <c r="E12" s="51">
        <v>0</v>
      </c>
      <c r="F12" s="51">
        <v>8996.802639934167</v>
      </c>
      <c r="G12" s="54">
        <f>SUM(C12:F12)</f>
        <v>10130251.822639933</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1739398.24</v>
      </c>
      <c r="D16" s="53">
        <v>58830.81</v>
      </c>
      <c r="E16" s="53">
        <v>0</v>
      </c>
      <c r="F16" s="59">
        <v>0</v>
      </c>
      <c r="G16" s="54">
        <f t="shared" ref="G16:G22" si="0">SUM(C16:F16)</f>
        <v>1798229.05</v>
      </c>
    </row>
    <row r="17" spans="1:7" ht="16" thickBot="1" x14ac:dyDescent="0.4">
      <c r="A17" s="15">
        <v>16</v>
      </c>
      <c r="B17" s="25" t="s">
        <v>40</v>
      </c>
      <c r="C17" s="51">
        <v>588952.1</v>
      </c>
      <c r="D17" s="51">
        <v>27509.87</v>
      </c>
      <c r="E17" s="51">
        <v>0</v>
      </c>
      <c r="F17" s="59">
        <v>0</v>
      </c>
      <c r="G17" s="54">
        <f t="shared" si="0"/>
        <v>616461.97</v>
      </c>
    </row>
    <row r="18" spans="1:7" ht="16" thickBot="1" x14ac:dyDescent="0.4">
      <c r="A18" s="15">
        <v>17</v>
      </c>
      <c r="B18" s="25" t="s">
        <v>41</v>
      </c>
      <c r="C18" s="51">
        <v>3681606.64</v>
      </c>
      <c r="D18" s="51">
        <v>95486.12</v>
      </c>
      <c r="E18" s="51">
        <v>0</v>
      </c>
      <c r="F18" s="59">
        <v>0</v>
      </c>
      <c r="G18" s="54">
        <f t="shared" si="0"/>
        <v>3777092.7600000002</v>
      </c>
    </row>
    <row r="19" spans="1:7" ht="16" thickBot="1" x14ac:dyDescent="0.4">
      <c r="A19" s="15">
        <v>18</v>
      </c>
      <c r="B19" s="25" t="s">
        <v>42</v>
      </c>
      <c r="C19" s="51">
        <v>295335.25</v>
      </c>
      <c r="D19" s="51">
        <v>12371.89</v>
      </c>
      <c r="E19" s="51">
        <v>0</v>
      </c>
      <c r="F19" s="59">
        <v>0</v>
      </c>
      <c r="G19" s="54">
        <f t="shared" si="0"/>
        <v>307707.14</v>
      </c>
    </row>
    <row r="20" spans="1:7" ht="16" thickBot="1" x14ac:dyDescent="0.4">
      <c r="A20" s="15">
        <v>19</v>
      </c>
      <c r="B20" s="25" t="s">
        <v>43</v>
      </c>
      <c r="C20" s="51"/>
      <c r="D20" s="51"/>
      <c r="E20" s="51"/>
      <c r="F20" s="59">
        <v>0</v>
      </c>
      <c r="G20" s="54">
        <f t="shared" si="0"/>
        <v>0</v>
      </c>
    </row>
    <row r="21" spans="1:7" ht="16" thickBot="1" x14ac:dyDescent="0.4">
      <c r="A21" s="15">
        <v>20</v>
      </c>
      <c r="B21" s="25" t="s">
        <v>44</v>
      </c>
      <c r="C21" s="51">
        <v>188440.16</v>
      </c>
      <c r="D21" s="51">
        <v>8768.66</v>
      </c>
      <c r="E21" s="51">
        <v>0</v>
      </c>
      <c r="F21" s="59">
        <v>0</v>
      </c>
      <c r="G21" s="54">
        <f t="shared" si="0"/>
        <v>197208.82</v>
      </c>
    </row>
    <row r="22" spans="1:7" ht="16" thickBot="1" x14ac:dyDescent="0.4">
      <c r="A22" s="15">
        <v>21</v>
      </c>
      <c r="B22" s="25" t="s">
        <v>45</v>
      </c>
      <c r="C22" s="51">
        <v>1358817.41</v>
      </c>
      <c r="D22" s="51">
        <v>18182.68</v>
      </c>
      <c r="E22" s="51">
        <v>0</v>
      </c>
      <c r="F22" s="59">
        <v>0</v>
      </c>
      <c r="G22" s="54">
        <f t="shared" si="0"/>
        <v>1377000.0899999999</v>
      </c>
    </row>
    <row r="23" spans="1:7" ht="16" thickBot="1" x14ac:dyDescent="0.4">
      <c r="A23" s="19"/>
      <c r="B23" s="19" t="s">
        <v>64</v>
      </c>
      <c r="C23" s="23"/>
      <c r="D23" s="23"/>
      <c r="E23" s="23"/>
      <c r="F23" s="23"/>
      <c r="G23" s="50"/>
    </row>
    <row r="24" spans="1:7" ht="16" thickBot="1" x14ac:dyDescent="0.4">
      <c r="A24" s="14">
        <v>39</v>
      </c>
      <c r="B24" s="25" t="s">
        <v>65</v>
      </c>
      <c r="C24" s="6">
        <v>253</v>
      </c>
      <c r="D24" s="6">
        <v>12</v>
      </c>
      <c r="E24" s="6">
        <v>0</v>
      </c>
      <c r="F24" s="60">
        <v>0</v>
      </c>
      <c r="G24" s="47">
        <f>SUM(C24:F24)</f>
        <v>265</v>
      </c>
    </row>
    <row r="25" spans="1:7" ht="16" thickBot="1" x14ac:dyDescent="0.4">
      <c r="A25" s="14">
        <v>40</v>
      </c>
      <c r="B25" s="25" t="s">
        <v>66</v>
      </c>
      <c r="C25" s="4">
        <v>4309</v>
      </c>
      <c r="D25" s="4">
        <v>150</v>
      </c>
      <c r="E25" s="4">
        <v>0</v>
      </c>
      <c r="F25" s="60">
        <v>0</v>
      </c>
      <c r="G25" s="47">
        <f>SUM(C25:F25)</f>
        <v>4459</v>
      </c>
    </row>
    <row r="26" spans="1:7" ht="16" thickBot="1" x14ac:dyDescent="0.4">
      <c r="A26" s="14">
        <v>41</v>
      </c>
      <c r="B26" s="25" t="s">
        <v>67</v>
      </c>
      <c r="C26" s="4">
        <v>3405</v>
      </c>
      <c r="D26" s="4">
        <v>234</v>
      </c>
      <c r="E26" s="4">
        <v>0</v>
      </c>
      <c r="F26" s="60">
        <v>0</v>
      </c>
      <c r="G26" s="47">
        <f>SUM(C26:F26)</f>
        <v>3639</v>
      </c>
    </row>
    <row r="27" spans="1:7" ht="16" thickBot="1" x14ac:dyDescent="0.4">
      <c r="A27" s="14">
        <v>42</v>
      </c>
      <c r="B27" s="25" t="s">
        <v>68</v>
      </c>
      <c r="C27" s="4">
        <v>375</v>
      </c>
      <c r="D27" s="4">
        <v>8</v>
      </c>
      <c r="E27" s="4">
        <v>0</v>
      </c>
      <c r="F27" s="60"/>
      <c r="G27" s="47">
        <f>SUM(C27:F27)</f>
        <v>383</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E11" sqref="E11:E12"/>
    </sheetView>
  </sheetViews>
  <sheetFormatPr defaultColWidth="9.1796875" defaultRowHeight="14.5" x14ac:dyDescent="0.35"/>
  <cols>
    <col min="1" max="1" width="9.1796875" style="30"/>
    <col min="2" max="2" width="99" style="30" bestFit="1" customWidth="1"/>
    <col min="3" max="3" width="9.1796875" style="30"/>
    <col min="4" max="4" width="11.179687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2" t="s">
        <v>79</v>
      </c>
      <c r="B3" s="102"/>
      <c r="C3" s="102"/>
      <c r="D3" s="102"/>
      <c r="E3" s="102"/>
      <c r="F3" s="102"/>
      <c r="G3" s="102"/>
      <c r="H3" s="102"/>
      <c r="I3" s="102"/>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t="s">
        <v>105</v>
      </c>
      <c r="F7" s="40"/>
      <c r="G7" s="38"/>
      <c r="H7" s="38" t="s">
        <v>105</v>
      </c>
      <c r="I7" s="12"/>
    </row>
    <row r="8" spans="1:9" ht="15.5" x14ac:dyDescent="0.35">
      <c r="A8" s="28">
        <v>7</v>
      </c>
      <c r="B8" s="44" t="s">
        <v>31</v>
      </c>
      <c r="C8" s="38"/>
      <c r="D8" s="38"/>
      <c r="E8" s="39" t="s">
        <v>105</v>
      </c>
      <c r="F8" s="40"/>
      <c r="G8" s="38"/>
      <c r="H8" s="38" t="s">
        <v>105</v>
      </c>
      <c r="I8" s="12"/>
    </row>
    <row r="9" spans="1:9" ht="15.5" x14ac:dyDescent="0.35">
      <c r="A9" s="28">
        <v>8</v>
      </c>
      <c r="B9" s="44" t="s">
        <v>32</v>
      </c>
      <c r="C9" s="32"/>
      <c r="D9" s="32"/>
      <c r="E9" s="33"/>
      <c r="F9" s="40"/>
      <c r="G9" s="38"/>
      <c r="H9" s="38" t="s">
        <v>105</v>
      </c>
      <c r="I9" s="12"/>
    </row>
    <row r="10" spans="1:9" ht="15.5" x14ac:dyDescent="0.35">
      <c r="A10" s="28">
        <v>9</v>
      </c>
      <c r="B10" s="44" t="s">
        <v>33</v>
      </c>
      <c r="C10" s="32"/>
      <c r="D10" s="32"/>
      <c r="E10" s="33"/>
      <c r="F10" s="40"/>
      <c r="G10" s="38"/>
      <c r="H10" s="38" t="s">
        <v>105</v>
      </c>
      <c r="I10" s="12"/>
    </row>
    <row r="11" spans="1:9" ht="15.5" x14ac:dyDescent="0.35">
      <c r="A11" s="28">
        <v>10</v>
      </c>
      <c r="B11" s="44" t="s">
        <v>34</v>
      </c>
      <c r="C11" s="38"/>
      <c r="D11" s="38"/>
      <c r="E11" s="39" t="s">
        <v>105</v>
      </c>
      <c r="F11" s="40"/>
      <c r="G11" s="38"/>
      <c r="H11" s="38" t="s">
        <v>105</v>
      </c>
      <c r="I11" s="12"/>
    </row>
    <row r="12" spans="1:9" ht="15.5" x14ac:dyDescent="0.35">
      <c r="A12" s="28">
        <v>11</v>
      </c>
      <c r="B12" s="44" t="s">
        <v>35</v>
      </c>
      <c r="C12" s="38"/>
      <c r="D12" s="38"/>
      <c r="E12" s="39" t="s">
        <v>105</v>
      </c>
      <c r="F12" s="40"/>
      <c r="G12" s="38"/>
      <c r="H12" s="38" t="s">
        <v>105</v>
      </c>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t="s">
        <v>105</v>
      </c>
      <c r="I15" s="37"/>
    </row>
    <row r="16" spans="1:9" ht="15.5" x14ac:dyDescent="0.35">
      <c r="A16" s="28">
        <v>16</v>
      </c>
      <c r="B16" s="44" t="s">
        <v>40</v>
      </c>
      <c r="C16" s="38"/>
      <c r="D16" s="38"/>
      <c r="E16" s="39"/>
      <c r="F16" s="40"/>
      <c r="G16" s="38"/>
      <c r="H16" s="38" t="s">
        <v>105</v>
      </c>
      <c r="I16" s="12"/>
    </row>
    <row r="17" spans="1:9" ht="15.5" x14ac:dyDescent="0.35">
      <c r="A17" s="28">
        <v>17</v>
      </c>
      <c r="B17" s="44" t="s">
        <v>41</v>
      </c>
      <c r="C17" s="38"/>
      <c r="D17" s="38"/>
      <c r="E17" s="39"/>
      <c r="F17" s="40"/>
      <c r="G17" s="38"/>
      <c r="H17" s="38" t="s">
        <v>105</v>
      </c>
      <c r="I17" s="12"/>
    </row>
    <row r="18" spans="1:9" ht="15.5" x14ac:dyDescent="0.35">
      <c r="A18" s="28">
        <v>18</v>
      </c>
      <c r="B18" s="44" t="s">
        <v>42</v>
      </c>
      <c r="C18" s="38"/>
      <c r="D18" s="38"/>
      <c r="E18" s="39"/>
      <c r="F18" s="40"/>
      <c r="G18" s="38"/>
      <c r="H18" s="38" t="s">
        <v>105</v>
      </c>
      <c r="I18" s="12"/>
    </row>
    <row r="19" spans="1:9" ht="15.5" x14ac:dyDescent="0.35">
      <c r="A19" s="28">
        <v>19</v>
      </c>
      <c r="B19" s="44" t="s">
        <v>43</v>
      </c>
      <c r="C19" s="38"/>
      <c r="D19" s="38"/>
      <c r="E19" s="39"/>
      <c r="F19" s="40"/>
      <c r="G19" s="38"/>
      <c r="H19" s="38" t="s">
        <v>105</v>
      </c>
      <c r="I19" s="12"/>
    </row>
    <row r="20" spans="1:9" ht="15.5" x14ac:dyDescent="0.35">
      <c r="A20" s="28">
        <v>20</v>
      </c>
      <c r="B20" s="44" t="s">
        <v>44</v>
      </c>
      <c r="C20" s="38"/>
      <c r="D20" s="38"/>
      <c r="E20" s="39"/>
      <c r="F20" s="40"/>
      <c r="G20" s="38"/>
      <c r="H20" s="38" t="s">
        <v>105</v>
      </c>
      <c r="I20" s="12"/>
    </row>
    <row r="21" spans="1:9" ht="15.5" x14ac:dyDescent="0.35">
      <c r="A21" s="28">
        <v>21</v>
      </c>
      <c r="B21" s="44" t="s">
        <v>45</v>
      </c>
      <c r="C21" s="38"/>
      <c r="D21" s="38"/>
      <c r="E21" s="39"/>
      <c r="F21" s="40"/>
      <c r="G21" s="38"/>
      <c r="H21" s="38" t="s">
        <v>105</v>
      </c>
      <c r="I21" s="12"/>
    </row>
    <row r="22" spans="1:9" ht="15.5" x14ac:dyDescent="0.35">
      <c r="A22" s="28">
        <v>22</v>
      </c>
      <c r="B22" s="44" t="s">
        <v>46</v>
      </c>
      <c r="C22" s="32"/>
      <c r="D22" s="32"/>
      <c r="E22" s="33"/>
      <c r="F22" s="40"/>
      <c r="G22" s="38"/>
      <c r="H22" s="38" t="s">
        <v>105</v>
      </c>
      <c r="I22" s="12"/>
    </row>
    <row r="23" spans="1:9" ht="15.5" x14ac:dyDescent="0.35">
      <c r="A23" s="28">
        <v>23</v>
      </c>
      <c r="B23" s="44" t="s">
        <v>47</v>
      </c>
      <c r="C23" s="32"/>
      <c r="D23" s="32"/>
      <c r="E23" s="33"/>
      <c r="F23" s="40"/>
      <c r="G23" s="38"/>
      <c r="H23" s="38" t="s">
        <v>105</v>
      </c>
      <c r="I23" s="12"/>
    </row>
    <row r="24" spans="1:9" ht="15.5" x14ac:dyDescent="0.35">
      <c r="A24" s="28">
        <v>24</v>
      </c>
      <c r="B24" s="44" t="s">
        <v>48</v>
      </c>
      <c r="C24" s="32"/>
      <c r="D24" s="32"/>
      <c r="E24" s="33"/>
      <c r="F24" s="40"/>
      <c r="G24" s="38"/>
      <c r="H24" s="38" t="s">
        <v>105</v>
      </c>
      <c r="I24" s="12"/>
    </row>
    <row r="25" spans="1:9" ht="15.5" x14ac:dyDescent="0.35">
      <c r="A25" s="28">
        <v>26</v>
      </c>
      <c r="B25" s="44" t="s">
        <v>49</v>
      </c>
      <c r="C25" s="32"/>
      <c r="D25" s="32"/>
      <c r="E25" s="33"/>
      <c r="F25" s="40"/>
      <c r="G25" s="38"/>
      <c r="H25" s="38" t="s">
        <v>105</v>
      </c>
      <c r="I25" s="12"/>
    </row>
    <row r="26" spans="1:9" ht="15.5" x14ac:dyDescent="0.35">
      <c r="A26" s="28">
        <v>27</v>
      </c>
      <c r="B26" s="44" t="s">
        <v>50</v>
      </c>
      <c r="C26" s="32"/>
      <c r="D26" s="32"/>
      <c r="E26" s="33"/>
      <c r="F26" s="40"/>
      <c r="G26" s="38"/>
      <c r="H26" s="38" t="s">
        <v>105</v>
      </c>
      <c r="I26" s="12"/>
    </row>
    <row r="27" spans="1:9" ht="15.5" x14ac:dyDescent="0.35">
      <c r="A27" s="28">
        <v>28</v>
      </c>
      <c r="B27" s="44" t="s">
        <v>51</v>
      </c>
      <c r="C27" s="32"/>
      <c r="D27" s="32"/>
      <c r="E27" s="33"/>
      <c r="F27" s="40"/>
      <c r="G27" s="38"/>
      <c r="H27" s="38" t="s">
        <v>105</v>
      </c>
      <c r="I27" s="12"/>
    </row>
    <row r="28" spans="1:9" ht="15.5" x14ac:dyDescent="0.35">
      <c r="A28" s="28">
        <v>29</v>
      </c>
      <c r="B28" s="44" t="s">
        <v>87</v>
      </c>
      <c r="C28" s="32"/>
      <c r="D28" s="32"/>
      <c r="E28" s="33"/>
      <c r="F28" s="40"/>
      <c r="G28" s="38"/>
      <c r="H28" s="38" t="s">
        <v>105</v>
      </c>
      <c r="I28" s="12"/>
    </row>
    <row r="29" spans="1:9" ht="15.5" x14ac:dyDescent="0.35">
      <c r="A29" s="28">
        <v>30</v>
      </c>
      <c r="B29" s="44" t="s">
        <v>53</v>
      </c>
      <c r="C29" s="32"/>
      <c r="D29" s="32"/>
      <c r="E29" s="33"/>
      <c r="F29" s="40"/>
      <c r="G29" s="38"/>
      <c r="H29" s="38" t="s">
        <v>105</v>
      </c>
      <c r="I29" s="12"/>
    </row>
    <row r="30" spans="1:9" ht="15.5" x14ac:dyDescent="0.35">
      <c r="A30" s="28">
        <v>31</v>
      </c>
      <c r="B30" s="44" t="s">
        <v>54</v>
      </c>
      <c r="C30" s="32"/>
      <c r="D30" s="32"/>
      <c r="E30" s="33"/>
      <c r="F30" s="40"/>
      <c r="G30" s="38"/>
      <c r="H30" s="38" t="s">
        <v>105</v>
      </c>
      <c r="I30" s="12"/>
    </row>
    <row r="31" spans="1:9" ht="15.5" x14ac:dyDescent="0.35">
      <c r="A31" s="28">
        <v>32</v>
      </c>
      <c r="B31" s="44" t="s">
        <v>55</v>
      </c>
      <c r="C31" s="32"/>
      <c r="D31" s="32"/>
      <c r="E31" s="33"/>
      <c r="F31" s="40"/>
      <c r="G31" s="38"/>
      <c r="H31" s="38" t="s">
        <v>105</v>
      </c>
      <c r="I31" s="12"/>
    </row>
    <row r="32" spans="1:9" ht="15.5" x14ac:dyDescent="0.35">
      <c r="A32" s="28">
        <v>33</v>
      </c>
      <c r="B32" s="44" t="s">
        <v>56</v>
      </c>
      <c r="C32" s="32"/>
      <c r="D32" s="32"/>
      <c r="E32" s="33"/>
      <c r="F32" s="40"/>
      <c r="G32" s="38"/>
      <c r="H32" s="38" t="s">
        <v>105</v>
      </c>
      <c r="I32" s="12"/>
    </row>
    <row r="33" spans="1:9" ht="15.5" x14ac:dyDescent="0.35">
      <c r="A33" s="28" t="s">
        <v>57</v>
      </c>
      <c r="B33" s="44" t="s">
        <v>58</v>
      </c>
      <c r="C33" s="32"/>
      <c r="D33" s="32"/>
      <c r="E33" s="33"/>
      <c r="F33" s="40"/>
      <c r="G33" s="38"/>
      <c r="H33" s="38" t="s">
        <v>105</v>
      </c>
      <c r="I33" s="12"/>
    </row>
    <row r="34" spans="1:9" ht="15.5" x14ac:dyDescent="0.35">
      <c r="A34" s="28">
        <v>34</v>
      </c>
      <c r="B34" s="44" t="s">
        <v>59</v>
      </c>
      <c r="C34" s="32"/>
      <c r="D34" s="32"/>
      <c r="E34" s="33"/>
      <c r="F34" s="40"/>
      <c r="G34" s="38"/>
      <c r="H34" s="38" t="s">
        <v>105</v>
      </c>
      <c r="I34" s="12"/>
    </row>
    <row r="35" spans="1:9" ht="15.5" x14ac:dyDescent="0.35">
      <c r="A35" s="28">
        <v>35</v>
      </c>
      <c r="B35" s="44" t="s">
        <v>60</v>
      </c>
      <c r="C35" s="32"/>
      <c r="D35" s="32"/>
      <c r="E35" s="33"/>
      <c r="F35" s="40"/>
      <c r="G35" s="38"/>
      <c r="H35" s="38" t="s">
        <v>105</v>
      </c>
      <c r="I35" s="12"/>
    </row>
    <row r="36" spans="1:9" ht="16" thickBot="1" x14ac:dyDescent="0.4">
      <c r="A36" s="29">
        <v>36</v>
      </c>
      <c r="B36" s="45" t="s">
        <v>61</v>
      </c>
      <c r="C36" s="34"/>
      <c r="D36" s="34"/>
      <c r="E36" s="35"/>
      <c r="F36" s="41"/>
      <c r="G36" s="42"/>
      <c r="H36" s="43" t="s">
        <v>105</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E35"/>
    </sheetView>
  </sheetViews>
  <sheetFormatPr defaultColWidth="9.1796875" defaultRowHeight="14.5" x14ac:dyDescent="0.35"/>
  <cols>
    <col min="1" max="1" width="8.1796875" style="83" customWidth="1"/>
    <col min="2" max="2" width="6.54296875" style="83" bestFit="1" customWidth="1"/>
    <col min="3" max="3" width="50.81640625" style="83" customWidth="1"/>
    <col min="4" max="5" width="55.81640625" style="83" customWidth="1"/>
    <col min="6" max="8" width="16.81640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t="s">
        <v>106</v>
      </c>
      <c r="E6" s="38" t="s">
        <v>107</v>
      </c>
    </row>
    <row r="7" spans="1:9" ht="15.5" x14ac:dyDescent="0.35">
      <c r="B7" s="94">
        <v>7</v>
      </c>
      <c r="C7" s="95" t="s">
        <v>31</v>
      </c>
      <c r="D7" s="38" t="s">
        <v>106</v>
      </c>
      <c r="E7" s="38" t="s">
        <v>107</v>
      </c>
    </row>
    <row r="8" spans="1:9" ht="15.5" x14ac:dyDescent="0.35">
      <c r="B8" s="94">
        <v>8</v>
      </c>
      <c r="C8" s="95" t="s">
        <v>32</v>
      </c>
      <c r="D8" s="38" t="s">
        <v>106</v>
      </c>
      <c r="E8" s="38" t="s">
        <v>107</v>
      </c>
    </row>
    <row r="9" spans="1:9" ht="31" x14ac:dyDescent="0.35">
      <c r="B9" s="94">
        <v>9</v>
      </c>
      <c r="C9" s="95" t="s">
        <v>33</v>
      </c>
      <c r="D9" s="38" t="s">
        <v>106</v>
      </c>
      <c r="E9" s="38" t="s">
        <v>107</v>
      </c>
    </row>
    <row r="10" spans="1:9" ht="15.5" x14ac:dyDescent="0.35">
      <c r="B10" s="94">
        <v>10</v>
      </c>
      <c r="C10" s="95" t="s">
        <v>34</v>
      </c>
      <c r="D10" s="38" t="s">
        <v>106</v>
      </c>
      <c r="E10" s="38" t="s">
        <v>107</v>
      </c>
    </row>
    <row r="11" spans="1:9" ht="15.5" x14ac:dyDescent="0.35">
      <c r="B11" s="94">
        <v>11</v>
      </c>
      <c r="C11" s="95" t="s">
        <v>35</v>
      </c>
      <c r="D11" s="38" t="s">
        <v>106</v>
      </c>
      <c r="E11" s="38" t="s">
        <v>107</v>
      </c>
    </row>
    <row r="12" spans="1:9" ht="31.5" thickBot="1" x14ac:dyDescent="0.4">
      <c r="B12" s="96">
        <v>13</v>
      </c>
      <c r="C12" s="97" t="s">
        <v>36</v>
      </c>
      <c r="D12" s="38"/>
      <c r="E12" s="38"/>
    </row>
    <row r="13" spans="1:9" ht="15.5" x14ac:dyDescent="0.35">
      <c r="B13" s="90"/>
      <c r="C13" s="98" t="s">
        <v>38</v>
      </c>
      <c r="D13" s="38"/>
      <c r="E13" s="38"/>
    </row>
    <row r="14" spans="1:9" ht="31" x14ac:dyDescent="0.35">
      <c r="B14" s="94">
        <v>15</v>
      </c>
      <c r="C14" s="95" t="s">
        <v>39</v>
      </c>
      <c r="D14" s="38" t="s">
        <v>108</v>
      </c>
      <c r="E14" s="38" t="s">
        <v>109</v>
      </c>
    </row>
    <row r="15" spans="1:9" ht="31" x14ac:dyDescent="0.35">
      <c r="B15" s="94">
        <v>16</v>
      </c>
      <c r="C15" s="95" t="s">
        <v>40</v>
      </c>
      <c r="D15" s="38" t="s">
        <v>108</v>
      </c>
      <c r="E15" s="38" t="s">
        <v>109</v>
      </c>
    </row>
    <row r="16" spans="1:9" ht="31" x14ac:dyDescent="0.35">
      <c r="B16" s="94">
        <v>17</v>
      </c>
      <c r="C16" s="95" t="s">
        <v>41</v>
      </c>
      <c r="D16" s="38" t="s">
        <v>108</v>
      </c>
      <c r="E16" s="38" t="s">
        <v>109</v>
      </c>
    </row>
    <row r="17" spans="2:5" ht="15.5" x14ac:dyDescent="0.35">
      <c r="B17" s="94">
        <v>18</v>
      </c>
      <c r="C17" s="95" t="s">
        <v>42</v>
      </c>
      <c r="D17" s="38" t="s">
        <v>108</v>
      </c>
      <c r="E17" s="38" t="s">
        <v>109</v>
      </c>
    </row>
    <row r="18" spans="2:5" ht="15.5" x14ac:dyDescent="0.35">
      <c r="B18" s="94">
        <v>19</v>
      </c>
      <c r="C18" s="95" t="s">
        <v>43</v>
      </c>
      <c r="D18" s="38" t="s">
        <v>108</v>
      </c>
      <c r="E18" s="38" t="s">
        <v>109</v>
      </c>
    </row>
    <row r="19" spans="2:5" ht="15.5" x14ac:dyDescent="0.35">
      <c r="B19" s="94">
        <v>20</v>
      </c>
      <c r="C19" s="95" t="s">
        <v>44</v>
      </c>
      <c r="D19" s="38" t="s">
        <v>108</v>
      </c>
      <c r="E19" s="38" t="s">
        <v>109</v>
      </c>
    </row>
    <row r="20" spans="2:5" ht="15.5" x14ac:dyDescent="0.35">
      <c r="B20" s="94">
        <v>21</v>
      </c>
      <c r="C20" s="95" t="s">
        <v>45</v>
      </c>
      <c r="D20" s="38" t="s">
        <v>108</v>
      </c>
      <c r="E20" s="38" t="s">
        <v>109</v>
      </c>
    </row>
    <row r="21" spans="2:5" ht="15.5" x14ac:dyDescent="0.35">
      <c r="B21" s="94">
        <v>22</v>
      </c>
      <c r="C21" s="95" t="s">
        <v>46</v>
      </c>
      <c r="D21" s="38"/>
      <c r="E21" s="38"/>
    </row>
    <row r="22" spans="2:5" ht="31" x14ac:dyDescent="0.35">
      <c r="B22" s="94">
        <v>23</v>
      </c>
      <c r="C22" s="95" t="s">
        <v>47</v>
      </c>
      <c r="D22" s="38" t="s">
        <v>110</v>
      </c>
      <c r="E22" s="38" t="s">
        <v>111</v>
      </c>
    </row>
    <row r="23" spans="2:5" ht="15.5" x14ac:dyDescent="0.35">
      <c r="B23" s="94">
        <v>24</v>
      </c>
      <c r="C23" s="95" t="s">
        <v>48</v>
      </c>
      <c r="D23" s="38" t="s">
        <v>110</v>
      </c>
      <c r="E23" s="38" t="s">
        <v>111</v>
      </c>
    </row>
    <row r="24" spans="2:5" ht="15.5" x14ac:dyDescent="0.35">
      <c r="B24" s="94">
        <v>26</v>
      </c>
      <c r="C24" s="95" t="s">
        <v>49</v>
      </c>
      <c r="D24" s="38" t="s">
        <v>110</v>
      </c>
      <c r="E24" s="38" t="s">
        <v>111</v>
      </c>
    </row>
    <row r="25" spans="2:5" ht="15.5" x14ac:dyDescent="0.35">
      <c r="B25" s="94">
        <v>27</v>
      </c>
      <c r="C25" s="95" t="s">
        <v>50</v>
      </c>
      <c r="D25" s="38" t="s">
        <v>110</v>
      </c>
      <c r="E25" s="38" t="s">
        <v>111</v>
      </c>
    </row>
    <row r="26" spans="2:5" ht="15.5" x14ac:dyDescent="0.35">
      <c r="B26" s="94">
        <v>28</v>
      </c>
      <c r="C26" s="95" t="s">
        <v>51</v>
      </c>
      <c r="D26" s="38" t="s">
        <v>110</v>
      </c>
      <c r="E26" s="38" t="s">
        <v>111</v>
      </c>
    </row>
    <row r="27" spans="2:5" ht="15.5" x14ac:dyDescent="0.35">
      <c r="B27" s="94">
        <v>29</v>
      </c>
      <c r="C27" s="95" t="s">
        <v>87</v>
      </c>
      <c r="D27" s="38" t="s">
        <v>110</v>
      </c>
      <c r="E27" s="38" t="s">
        <v>111</v>
      </c>
    </row>
    <row r="28" spans="2:5" ht="15.5" x14ac:dyDescent="0.35">
      <c r="B28" s="94">
        <v>30</v>
      </c>
      <c r="C28" s="95" t="s">
        <v>53</v>
      </c>
      <c r="D28" s="38" t="s">
        <v>110</v>
      </c>
      <c r="E28" s="38" t="s">
        <v>111</v>
      </c>
    </row>
    <row r="29" spans="2:5" ht="15.5" x14ac:dyDescent="0.35">
      <c r="B29" s="94">
        <v>31</v>
      </c>
      <c r="C29" s="95" t="s">
        <v>54</v>
      </c>
      <c r="D29" s="38" t="s">
        <v>110</v>
      </c>
      <c r="E29" s="38" t="s">
        <v>111</v>
      </c>
    </row>
    <row r="30" spans="2:5" ht="31" x14ac:dyDescent="0.35">
      <c r="B30" s="94">
        <v>32</v>
      </c>
      <c r="C30" s="95" t="s">
        <v>55</v>
      </c>
      <c r="D30" s="38" t="s">
        <v>110</v>
      </c>
      <c r="E30" s="38" t="s">
        <v>111</v>
      </c>
    </row>
    <row r="31" spans="2:5" ht="15.5" x14ac:dyDescent="0.35">
      <c r="B31" s="94">
        <v>33</v>
      </c>
      <c r="C31" s="95" t="s">
        <v>56</v>
      </c>
      <c r="D31" s="38" t="s">
        <v>110</v>
      </c>
      <c r="E31" s="38" t="s">
        <v>111</v>
      </c>
    </row>
    <row r="32" spans="2:5" ht="15.5" x14ac:dyDescent="0.35">
      <c r="B32" s="94" t="s">
        <v>57</v>
      </c>
      <c r="C32" s="95" t="s">
        <v>58</v>
      </c>
      <c r="D32" s="38" t="s">
        <v>110</v>
      </c>
      <c r="E32" s="38" t="s">
        <v>111</v>
      </c>
    </row>
    <row r="33" spans="2:5" ht="15.5" x14ac:dyDescent="0.35">
      <c r="B33" s="94">
        <v>34</v>
      </c>
      <c r="C33" s="95" t="s">
        <v>59</v>
      </c>
      <c r="D33" s="38" t="s">
        <v>110</v>
      </c>
      <c r="E33" s="38" t="s">
        <v>111</v>
      </c>
    </row>
    <row r="34" spans="2:5" ht="15.5" x14ac:dyDescent="0.35">
      <c r="B34" s="94">
        <v>35</v>
      </c>
      <c r="C34" s="95" t="s">
        <v>60</v>
      </c>
      <c r="D34" s="38" t="s">
        <v>110</v>
      </c>
      <c r="E34" s="38" t="s">
        <v>111</v>
      </c>
    </row>
    <row r="35" spans="2:5" ht="16" thickBot="1" x14ac:dyDescent="0.4">
      <c r="B35" s="96">
        <v>36</v>
      </c>
      <c r="C35" s="97" t="s">
        <v>61</v>
      </c>
      <c r="D35" s="38" t="s">
        <v>110</v>
      </c>
      <c r="E35" s="38" t="s">
        <v>111</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2021-04-21T16:04:41Z</dcterms:modified>
</cp:coreProperties>
</file>