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E8B64841-E733-4154-A1FA-CD7D4FF657F5}" xr6:coauthVersionLast="41" xr6:coauthVersionMax="41"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0610" yWindow="-120" windowWidth="20730" windowHeight="1116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C18" i="2"/>
  <c r="F15" i="2"/>
  <c r="E15" i="2"/>
  <c r="D15" i="2"/>
  <c r="C15" i="2"/>
  <c r="F14" i="2"/>
  <c r="E14" i="2"/>
  <c r="D14" i="2"/>
  <c r="C14" i="2"/>
  <c r="F11" i="2"/>
  <c r="E11" i="2"/>
  <c r="D11" i="2"/>
  <c r="C11" i="2"/>
  <c r="F10" i="2"/>
  <c r="E10" i="2"/>
  <c r="D10" i="2"/>
  <c r="C10" i="2"/>
  <c r="F9" i="2"/>
  <c r="F12" i="2" s="1"/>
  <c r="E9" i="2"/>
  <c r="E12" i="2" s="1"/>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51" i="2" s="1"/>
  <c r="G24" i="3"/>
  <c r="G22" i="3"/>
  <c r="G21" i="3"/>
  <c r="G20" i="3"/>
  <c r="G19" i="3"/>
  <c r="G18" i="3"/>
  <c r="G25" i="2" s="1"/>
  <c r="G17" i="3"/>
  <c r="G24" i="2" s="1"/>
  <c r="G16" i="3"/>
  <c r="G14" i="3"/>
  <c r="G13" i="3"/>
  <c r="G12" i="3"/>
  <c r="G11" i="3"/>
  <c r="G9" i="3"/>
  <c r="G8" i="3"/>
  <c r="G7" i="3"/>
  <c r="G6" i="3"/>
  <c r="G5" i="3"/>
  <c r="G46" i="2"/>
  <c r="G45" i="2"/>
  <c r="G44" i="2"/>
  <c r="G42" i="2"/>
  <c r="G41" i="2"/>
  <c r="G40" i="2"/>
  <c r="G39" i="2"/>
  <c r="G38" i="2"/>
  <c r="G37" i="2"/>
  <c r="G36" i="2"/>
  <c r="G35" i="2"/>
  <c r="G34" i="2"/>
  <c r="G32" i="2"/>
  <c r="G31" i="2"/>
  <c r="G30" i="2"/>
  <c r="G20" i="2"/>
  <c r="G17" i="2"/>
  <c r="G16" i="2"/>
  <c r="G27" i="2" l="1"/>
  <c r="G19" i="2"/>
  <c r="G28" i="2"/>
  <c r="G53" i="2"/>
  <c r="G52" i="2"/>
  <c r="D21" i="2"/>
  <c r="G10" i="2"/>
  <c r="G14" i="2"/>
  <c r="E21" i="2"/>
  <c r="G47" i="2"/>
  <c r="F48" i="2"/>
  <c r="G9" i="2"/>
  <c r="C12" i="2"/>
  <c r="G18" i="2"/>
  <c r="G23" i="2"/>
  <c r="C33" i="2"/>
  <c r="E33" i="2"/>
  <c r="G29" i="2"/>
  <c r="D33" i="2"/>
  <c r="G26" i="2"/>
  <c r="G50" i="2"/>
  <c r="D12" i="2"/>
  <c r="G11" i="2"/>
  <c r="G15" i="2"/>
  <c r="C21" i="2"/>
  <c r="G5" i="2"/>
  <c r="G6" i="2"/>
  <c r="E48" i="2" l="1"/>
  <c r="G12" i="2"/>
  <c r="D48" i="2"/>
  <c r="G21" i="2"/>
  <c r="G33" i="2"/>
  <c r="C48" i="2"/>
  <c r="G48" i="2" l="1"/>
</calcChain>
</file>

<file path=xl/sharedStrings.xml><?xml version="1.0" encoding="utf-8"?>
<sst xmlns="http://schemas.openxmlformats.org/spreadsheetml/2006/main" count="401" uniqueCount="112">
  <si>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</si>
  <si>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</si>
  <si>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</si>
  <si>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</si>
  <si>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</si>
  <si>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</si>
  <si>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</si>
  <si>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</si>
  <si>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</si>
  <si>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</si>
  <si>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</si>
  <si>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</si>
  <si>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</si>
  <si>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</si>
  <si>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</si>
  <si>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</si>
  <si>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</si>
  <si>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</si>
  <si>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</si>
  <si>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</si>
  <si>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</si>
  <si>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</si>
  <si>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</si>
  <si>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</si>
  <si>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</si>
  <si>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</si>
  <si>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</si>
  <si>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</si>
  <si>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</si>
  <si>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</si>
  <si>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</si>
  <si>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</si>
  <si>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</si>
  <si>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</si>
  <si>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</si>
  <si>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</si>
  <si>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</si>
  <si>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</si>
  <si>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</si>
  <si>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</si>
  <si>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</si>
  <si>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</si>
  <si>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</si>
  <si>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</si>
  <si>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</si>
  <si>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</si>
  <si>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</si>
  <si>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</si>
  <si>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</si>
  <si>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</si>
  <si>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</si>
  <si>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</si>
  <si>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</si>
  <si>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</si>
  <si>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</si>
  <si>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</si>
  <si>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</si>
  <si>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</si>
  <si>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</si>
  <si>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</si>
  <si>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</si>
  <si>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</si>
  <si>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</si>
  <si>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</si>
  <si>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</si>
  <si>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</si>
  <si>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</si>
  <si>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</si>
  <si>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</si>
  <si>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</si>
  <si>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</si>
  <si>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</si>
  <si>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</si>
  <si>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</si>
  <si>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</si>
  <si>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</si>
  <si>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</si>
  <si>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</si>
  <si>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</si>
  <si>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</si>
  <si>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</si>
  <si>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</si>
  <si>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</si>
  <si>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</si>
  <si>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</si>
  <si>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</si>
  <si>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</si>
  <si>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</si>
  <si>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</si>
  <si>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</si>
  <si>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</si>
  <si>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</si>
  <si>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</si>
  <si>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</si>
  <si>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</si>
  <si>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</si>
  <si>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</si>
  <si>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</si>
  <si>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</si>
  <si>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</si>
  <si>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X</t>
  </si>
  <si>
    <t>Maine revenue for this company for this category were allocated to region categories based on actual premium data.</t>
  </si>
  <si>
    <t>Maine revenue for this company for this category were allocated to policyholder categories based on analytic premium categories.</t>
  </si>
  <si>
    <t>Maine expenses for this company for this category were allocated to region categories based on actual claims data.</t>
  </si>
  <si>
    <t>Maine expenses for this company for this category were allocated to policyholder categories based on actual claims data.</t>
  </si>
  <si>
    <t>Maine expenses for this company for this category were allocated to region categories based on member months.</t>
  </si>
  <si>
    <t>Maine expenses for this company for this category were allocated to policyholder categories based on member months.</t>
  </si>
  <si>
    <t>Goldman</t>
  </si>
  <si>
    <t>617-509-4645</t>
  </si>
  <si>
    <t>Barbara</t>
  </si>
  <si>
    <t>barbara_goldman@harvardpilgrim.org</t>
  </si>
  <si>
    <t>Harvard Pilgrim Insurance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</si>
</sst>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88">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4" sqref="E4:K4"/>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4" t="s">
        <v>99</v>
      </c>
      <c r="F1" s="104"/>
      <c r="G1" s="74"/>
      <c r="H1" s="74"/>
      <c r="I1" s="74"/>
      <c r="J1" s="74"/>
      <c r="K1" s="74"/>
      <c r="L1" s="74"/>
      <c r="M1" s="74"/>
      <c r="N1" s="74"/>
      <c r="O1" s="74"/>
      <c r="P1" s="74"/>
      <c r="Q1" s="74"/>
      <c r="R1" s="74"/>
      <c r="S1" s="74"/>
    </row>
    <row r="2" spans="2:19" s="73" customFormat="1" ht="18.75" x14ac:dyDescent="0.3">
      <c r="B2" s="75" t="s">
        <v>94</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5" t="s">
        <v>111</v>
      </c>
      <c r="F4" s="106"/>
      <c r="G4" s="106"/>
      <c r="H4" s="106"/>
      <c r="I4" s="106"/>
      <c r="J4" s="106"/>
      <c r="K4" s="107"/>
      <c r="L4" s="78"/>
      <c r="M4" s="78"/>
      <c r="N4" s="78"/>
      <c r="O4" s="78"/>
      <c r="P4" s="78"/>
      <c r="Q4" s="78"/>
      <c r="R4" s="78"/>
      <c r="S4" s="78"/>
    </row>
    <row r="5" spans="2:19" ht="19.5" thickBot="1" x14ac:dyDescent="0.35">
      <c r="B5" s="78" t="s">
        <v>2</v>
      </c>
      <c r="C5" s="78"/>
      <c r="D5" s="78"/>
      <c r="E5" s="105">
        <v>18975</v>
      </c>
      <c r="F5" s="106"/>
      <c r="G5" s="107"/>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5" t="s">
        <v>109</v>
      </c>
      <c r="E8" s="106"/>
      <c r="F8" s="106"/>
      <c r="G8" s="107"/>
      <c r="H8" s="78"/>
      <c r="I8" s="78"/>
      <c r="J8" s="99" t="s">
        <v>5</v>
      </c>
      <c r="K8" s="108" t="s">
        <v>107</v>
      </c>
      <c r="L8" s="109"/>
      <c r="M8" s="109"/>
      <c r="N8" s="110"/>
      <c r="P8" s="78"/>
      <c r="Q8" s="78"/>
      <c r="R8" s="78"/>
      <c r="S8" s="78"/>
    </row>
    <row r="9" spans="2:19" ht="19.5" thickBot="1" x14ac:dyDescent="0.35">
      <c r="B9" s="78" t="s">
        <v>91</v>
      </c>
      <c r="C9" s="78"/>
      <c r="D9" s="105" t="s">
        <v>110</v>
      </c>
      <c r="E9" s="106"/>
      <c r="F9" s="106"/>
      <c r="G9" s="106"/>
      <c r="H9" s="106"/>
      <c r="I9" s="107"/>
      <c r="J9" s="100" t="s">
        <v>6</v>
      </c>
      <c r="K9" s="111" t="s">
        <v>108</v>
      </c>
      <c r="L9" s="112"/>
      <c r="M9" s="112"/>
      <c r="N9" s="113"/>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80">
        <v>2019</v>
      </c>
      <c r="D12" s="78"/>
      <c r="E12" s="78"/>
      <c r="F12" s="78"/>
      <c r="G12" s="78"/>
      <c r="H12" s="78"/>
      <c r="I12" s="78"/>
      <c r="J12" s="78"/>
      <c r="K12" s="78"/>
      <c r="L12" s="78"/>
      <c r="M12" s="78"/>
      <c r="N12" s="78"/>
      <c r="O12" s="78"/>
      <c r="P12" s="78"/>
      <c r="Q12" s="78"/>
      <c r="R12" s="78"/>
      <c r="S12" s="78"/>
    </row>
    <row r="13" spans="2:19" ht="3" customHeight="1" thickBot="1" x14ac:dyDescent="0.35">
      <c r="B13" s="78"/>
      <c r="C13" s="101"/>
      <c r="D13" s="78"/>
      <c r="E13" s="78"/>
      <c r="F13" s="78"/>
      <c r="G13" s="78"/>
      <c r="H13" s="78"/>
      <c r="I13" s="78"/>
      <c r="J13" s="78"/>
      <c r="K13" s="78"/>
      <c r="L13" s="78"/>
      <c r="M13" s="78"/>
      <c r="N13" s="78"/>
      <c r="O13" s="78"/>
      <c r="P13" s="78"/>
      <c r="Q13" s="78"/>
      <c r="R13" s="78"/>
      <c r="S13" s="78"/>
    </row>
    <row r="14" spans="2:19" ht="19.5" thickBot="1" x14ac:dyDescent="0.35">
      <c r="B14" s="78" t="s">
        <v>96</v>
      </c>
      <c r="C14" s="78"/>
      <c r="D14" s="78"/>
      <c r="E14" s="78"/>
      <c r="F14" s="78"/>
      <c r="G14" s="78"/>
      <c r="H14" s="78"/>
      <c r="I14" s="78"/>
      <c r="J14" s="78"/>
      <c r="K14" s="78"/>
      <c r="L14" s="78"/>
      <c r="M14" s="78"/>
      <c r="O14" s="78"/>
      <c r="P14" s="103" t="s">
        <v>92</v>
      </c>
      <c r="R14" s="78"/>
      <c r="S14" s="78"/>
    </row>
    <row r="15" spans="2:19" ht="2.25" customHeight="1" x14ac:dyDescent="0.3">
      <c r="B15" s="78"/>
      <c r="C15" s="78"/>
      <c r="D15" s="78"/>
      <c r="E15" s="78"/>
      <c r="F15" s="78"/>
      <c r="G15" s="78"/>
      <c r="H15" s="78"/>
      <c r="I15" s="78"/>
      <c r="J15" s="78"/>
      <c r="K15" s="78"/>
      <c r="L15" s="79"/>
      <c r="M15" s="78"/>
      <c r="N15" s="78"/>
      <c r="O15" s="81"/>
      <c r="P15" s="78"/>
      <c r="Q15" s="78"/>
      <c r="R15" s="78"/>
      <c r="S15" s="78"/>
    </row>
    <row r="16" spans="2:19" x14ac:dyDescent="0.25">
      <c r="B16" s="72" t="s">
        <v>95</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14RDhxpsaJyHDSpNaiMyAWfC/wjoZpDPc5vZv96rqnQbNqCEvaDXqt1fCvGxjOpkXTsXrcz7aA4S/+OKRr7qFA==" saltValue="tJKVj69NDkDNYcVWiVRVj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29" activePane="bottomLeft" state="frozenSplit"/>
      <selection activeCell="C1" sqref="C1:G65536"/>
      <selection pane="bottomLeft" activeCell="C43" sqref="C43:E43"/>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4" t="s">
        <v>69</v>
      </c>
      <c r="D2" s="115"/>
      <c r="E2" s="115"/>
      <c r="F2" s="115"/>
      <c r="G2" s="116"/>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145552</v>
      </c>
      <c r="D5" s="47">
        <f>'Area 1 Data'!D5+'Area 2 Data'!D5+'Area 3 Data'!D5+'Area 4 Data'!D5</f>
        <v>63590</v>
      </c>
      <c r="E5" s="47">
        <f>'Area 1 Data'!E5+'Area 2 Data'!E5+'Area 3 Data'!E5+'Area 4 Data'!E5</f>
        <v>0</v>
      </c>
      <c r="F5" s="47">
        <f>'Area 1 Data'!F5+'Area 2 Data'!F5+'Area 3 Data'!F5+'Area 4 Data'!F5</f>
        <v>0</v>
      </c>
      <c r="G5" s="47">
        <f t="shared" ref="G5:G12" si="0">SUM(C5:F5)</f>
        <v>209142</v>
      </c>
    </row>
    <row r="6" spans="1:8" ht="16.5" thickBot="1" x14ac:dyDescent="0.3">
      <c r="A6" s="15">
        <v>2</v>
      </c>
      <c r="B6" s="25" t="s">
        <v>19</v>
      </c>
      <c r="C6" s="47">
        <f>'Area 1 Data'!C6+'Area 2 Data'!C6+'Area 3 Data'!C6+'Area 4 Data'!C6</f>
        <v>155</v>
      </c>
      <c r="D6" s="47">
        <f>'Area 1 Data'!D6+'Area 2 Data'!D6+'Area 3 Data'!D6+'Area 4 Data'!D6</f>
        <v>473</v>
      </c>
      <c r="E6" s="47">
        <f>'Area 1 Data'!E6+'Area 2 Data'!E6+'Area 3 Data'!E6+'Area 4 Data'!E6</f>
        <v>0</v>
      </c>
      <c r="F6" s="47">
        <f>'Area 1 Data'!F6+'Area 2 Data'!F6+'Area 3 Data'!F6+'Area 4 Data'!F6</f>
        <v>0</v>
      </c>
      <c r="G6" s="48">
        <f t="shared" si="0"/>
        <v>628</v>
      </c>
    </row>
    <row r="7" spans="1:8" ht="16.5" thickBot="1" x14ac:dyDescent="0.3">
      <c r="A7" s="15" t="s">
        <v>20</v>
      </c>
      <c r="B7" s="25" t="s">
        <v>21</v>
      </c>
      <c r="C7" s="4">
        <v>155</v>
      </c>
      <c r="D7" s="4">
        <v>473</v>
      </c>
      <c r="E7" s="4">
        <v>0</v>
      </c>
      <c r="F7" s="4">
        <v>0</v>
      </c>
      <c r="G7" s="48">
        <f t="shared" si="0"/>
        <v>628</v>
      </c>
    </row>
    <row r="8" spans="1:8" ht="16.5" thickBot="1" x14ac:dyDescent="0.3">
      <c r="A8" s="15" t="s">
        <v>22</v>
      </c>
      <c r="B8" s="25" t="s">
        <v>23</v>
      </c>
      <c r="C8" s="60">
        <v>0</v>
      </c>
      <c r="D8" s="4">
        <v>0</v>
      </c>
      <c r="E8" s="4">
        <v>0</v>
      </c>
      <c r="F8" s="60">
        <v>0</v>
      </c>
      <c r="G8" s="48">
        <f t="shared" si="0"/>
        <v>0</v>
      </c>
      <c r="H8" s="37"/>
    </row>
    <row r="9" spans="1:8" ht="16.5" thickBot="1" x14ac:dyDescent="0.3">
      <c r="A9" s="15">
        <v>3</v>
      </c>
      <c r="B9" s="25" t="s">
        <v>24</v>
      </c>
      <c r="C9" s="62">
        <f>'Area 1 Data'!C7+'Area 2 Data'!C7+'Area 3 Data'!C7+'Area 4 Data'!C7</f>
        <v>4432</v>
      </c>
      <c r="D9" s="62">
        <f>'Area 1 Data'!D7+'Area 2 Data'!D7+'Area 3 Data'!D7+'Area 4 Data'!D7</f>
        <v>1558</v>
      </c>
      <c r="E9" s="62">
        <f>'Area 1 Data'!E7+'Area 2 Data'!E7+'Area 3 Data'!E7+'Area 4 Data'!E7</f>
        <v>0</v>
      </c>
      <c r="F9" s="62">
        <f>'Area 1 Data'!F7+'Area 2 Data'!F7+'Area 3 Data'!F7+'Area 4 Data'!F7</f>
        <v>0</v>
      </c>
      <c r="G9" s="48">
        <f t="shared" si="0"/>
        <v>5990</v>
      </c>
    </row>
    <row r="10" spans="1:8" ht="16.5" thickBot="1" x14ac:dyDescent="0.3">
      <c r="A10" s="15">
        <v>4</v>
      </c>
      <c r="B10" s="25" t="s">
        <v>25</v>
      </c>
      <c r="C10" s="62">
        <f>'Area 1 Data'!C8+'Area 2 Data'!C8+'Area 3 Data'!C8+'Area 4 Data'!C8</f>
        <v>2651</v>
      </c>
      <c r="D10" s="62">
        <f>'Area 1 Data'!D8+'Area 2 Data'!D8+'Area 3 Data'!D8+'Area 4 Data'!D8</f>
        <v>1011</v>
      </c>
      <c r="E10" s="62">
        <f>'Area 1 Data'!E8+'Area 2 Data'!E8+'Area 3 Data'!E8+'Area 4 Data'!E8</f>
        <v>0</v>
      </c>
      <c r="F10" s="62">
        <f>'Area 1 Data'!F8+'Area 2 Data'!F8+'Area 3 Data'!F8+'Area 4 Data'!F8</f>
        <v>0</v>
      </c>
      <c r="G10" s="48">
        <f t="shared" si="0"/>
        <v>3662</v>
      </c>
    </row>
    <row r="11" spans="1:8" ht="16.5" thickBot="1" x14ac:dyDescent="0.3">
      <c r="A11" s="15">
        <v>5</v>
      </c>
      <c r="B11" s="25" t="s">
        <v>26</v>
      </c>
      <c r="C11" s="62">
        <f>'Area 1 Data'!C9+'Area 2 Data'!C9+'Area 3 Data'!C9+'Area 4 Data'!C9</f>
        <v>5058</v>
      </c>
      <c r="D11" s="62">
        <f>'Area 1 Data'!D9+'Area 2 Data'!D9+'Area 3 Data'!D9+'Area 4 Data'!D9</f>
        <v>2155</v>
      </c>
      <c r="E11" s="62">
        <f>'Area 1 Data'!E9+'Area 2 Data'!E9+'Area 3 Data'!E9+'Area 4 Data'!E9</f>
        <v>0</v>
      </c>
      <c r="F11" s="62">
        <f>'Area 1 Data'!F9+'Area 2 Data'!F9+'Area 3 Data'!F9+'Area 4 Data'!F9</f>
        <v>0</v>
      </c>
      <c r="G11" s="48">
        <f t="shared" si="0"/>
        <v>7213</v>
      </c>
    </row>
    <row r="12" spans="1:8" ht="16.5" thickBot="1" x14ac:dyDescent="0.3">
      <c r="A12" s="1" t="s">
        <v>27</v>
      </c>
      <c r="B12" s="25" t="s">
        <v>28</v>
      </c>
      <c r="C12" s="48">
        <f>SUM(C9:C11)</f>
        <v>12141</v>
      </c>
      <c r="D12" s="48">
        <f>SUM(D9:D11)</f>
        <v>4724</v>
      </c>
      <c r="E12" s="48">
        <f>SUM(E9:E11)</f>
        <v>0</v>
      </c>
      <c r="F12" s="48">
        <f>SUM(F9:F11)</f>
        <v>0</v>
      </c>
      <c r="G12" s="48">
        <f t="shared" si="0"/>
        <v>16865</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73828253</v>
      </c>
      <c r="D14" s="63">
        <f>'Area 1 Data'!D11+'Area 2 Data'!D11+'Area 3 Data'!D11+'Area 4 Data'!D11</f>
        <v>33514376.299999997</v>
      </c>
      <c r="E14" s="63">
        <f>'Area 1 Data'!E11+'Area 2 Data'!E11+'Area 3 Data'!E11+'Area 4 Data'!E11</f>
        <v>0</v>
      </c>
      <c r="F14" s="63">
        <f>'Area 1 Data'!F11+'Area 2 Data'!F11+'Area 3 Data'!F11+'Area 4 Data'!F11</f>
        <v>0</v>
      </c>
      <c r="G14" s="54">
        <f t="shared" ref="G14:G21" si="1">SUM(C14:F14)</f>
        <v>107342629.3</v>
      </c>
    </row>
    <row r="15" spans="1:8" ht="16.5" thickBot="1" x14ac:dyDescent="0.3">
      <c r="A15" s="15">
        <v>7</v>
      </c>
      <c r="B15" s="25" t="s">
        <v>31</v>
      </c>
      <c r="C15" s="63">
        <f>'Area 1 Data'!C12+'Area 2 Data'!C12+'Area 3 Data'!C12+'Area 4 Data'!C12</f>
        <v>73868856.969999999</v>
      </c>
      <c r="D15" s="63">
        <f>'Area 1 Data'!D12+'Area 2 Data'!D12+'Area 3 Data'!D12+'Area 4 Data'!D12</f>
        <v>33514376.299999997</v>
      </c>
      <c r="E15" s="63">
        <f>'Area 1 Data'!E12+'Area 2 Data'!E12+'Area 3 Data'!E12+'Area 4 Data'!E12</f>
        <v>0</v>
      </c>
      <c r="F15" s="63">
        <f>'Area 1 Data'!F12+'Area 2 Data'!F12+'Area 3 Data'!F12+'Area 4 Data'!F12</f>
        <v>0</v>
      </c>
      <c r="G15" s="54">
        <f t="shared" si="1"/>
        <v>107383233.27</v>
      </c>
    </row>
    <row r="16" spans="1:8" ht="16.5" thickBot="1" x14ac:dyDescent="0.3">
      <c r="A16" s="15">
        <v>8</v>
      </c>
      <c r="B16" s="25" t="s">
        <v>32</v>
      </c>
      <c r="C16" s="51">
        <v>71725200.86999999</v>
      </c>
      <c r="D16" s="51">
        <v>33484110.309999999</v>
      </c>
      <c r="E16" s="51">
        <v>0</v>
      </c>
      <c r="F16" s="51">
        <v>0</v>
      </c>
      <c r="G16" s="54">
        <f t="shared" si="1"/>
        <v>105209311.17999999</v>
      </c>
    </row>
    <row r="17" spans="1:7" ht="16.5" thickBot="1" x14ac:dyDescent="0.3">
      <c r="A17" s="15">
        <v>9</v>
      </c>
      <c r="B17" s="25" t="s">
        <v>33</v>
      </c>
      <c r="C17" s="51">
        <v>42655.620000000228</v>
      </c>
      <c r="D17" s="51">
        <v>0</v>
      </c>
      <c r="E17" s="51">
        <v>0</v>
      </c>
      <c r="F17" s="51">
        <v>0</v>
      </c>
      <c r="G17" s="54">
        <f t="shared" si="1"/>
        <v>42655.620000000228</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v>0</v>
      </c>
      <c r="D20" s="51">
        <v>0</v>
      </c>
      <c r="E20" s="51">
        <v>0</v>
      </c>
      <c r="F20" s="51">
        <v>0</v>
      </c>
      <c r="G20" s="54">
        <f t="shared" si="1"/>
        <v>0</v>
      </c>
    </row>
    <row r="21" spans="1:7" ht="16.5" thickBot="1" x14ac:dyDescent="0.3">
      <c r="A21" s="1">
        <v>14</v>
      </c>
      <c r="B21" s="25" t="s">
        <v>37</v>
      </c>
      <c r="C21" s="54">
        <f>SUM(C16:C20)</f>
        <v>71767856.489999995</v>
      </c>
      <c r="D21" s="54">
        <f>SUM(D16:D20)</f>
        <v>33484110.309999999</v>
      </c>
      <c r="E21" s="54">
        <f>SUM(E16:E20)</f>
        <v>0</v>
      </c>
      <c r="F21" s="54">
        <f>SUM(F16:F20)</f>
        <v>0</v>
      </c>
      <c r="G21" s="54">
        <f t="shared" si="1"/>
        <v>105251966.8</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14063720.289999999</v>
      </c>
      <c r="D23" s="68">
        <f>'Area 1 Data'!D16+'Area 2 Data'!D16+'Area 3 Data'!D16+'Area 4 Data'!D16</f>
        <v>5885401.1599999992</v>
      </c>
      <c r="E23" s="68">
        <f>'Area 1 Data'!E16+'Area 2 Data'!E16+'Area 3 Data'!E16+'Area 4 Data'!E16</f>
        <v>0</v>
      </c>
      <c r="F23" s="69">
        <v>0</v>
      </c>
      <c r="G23" s="54">
        <f>'Area 1 Data'!G16+'Area 2 Data'!G16+'Area 3 Data'!G16+'Area 4 Data'!G16</f>
        <v>19949121.449999999</v>
      </c>
    </row>
    <row r="24" spans="1:7" ht="16.5" thickBot="1" x14ac:dyDescent="0.3">
      <c r="A24" s="15">
        <v>16</v>
      </c>
      <c r="B24" s="25" t="s">
        <v>40</v>
      </c>
      <c r="C24" s="68">
        <f>'Area 1 Data'!C17+'Area 2 Data'!C17+'Area 3 Data'!C17+'Area 4 Data'!C17</f>
        <v>6012182.0899999999</v>
      </c>
      <c r="D24" s="68">
        <f>'Area 1 Data'!D17+'Area 2 Data'!D17+'Area 3 Data'!D17+'Area 4 Data'!D17</f>
        <v>2753261.98</v>
      </c>
      <c r="E24" s="68">
        <f>'Area 1 Data'!E17+'Area 2 Data'!E17+'Area 3 Data'!E17+'Area 4 Data'!E17</f>
        <v>0</v>
      </c>
      <c r="F24" s="65">
        <v>0</v>
      </c>
      <c r="G24" s="54">
        <f>'Area 1 Data'!G17+'Area 2 Data'!G17+'Area 3 Data'!G17+'Area 4 Data'!G17</f>
        <v>8765444.0700000003</v>
      </c>
    </row>
    <row r="25" spans="1:7" ht="16.5" thickBot="1" x14ac:dyDescent="0.3">
      <c r="A25" s="15">
        <v>17</v>
      </c>
      <c r="B25" s="25" t="s">
        <v>41</v>
      </c>
      <c r="C25" s="68">
        <f>'Area 1 Data'!C18+'Area 2 Data'!C18+'Area 3 Data'!C18+'Area 4 Data'!C18</f>
        <v>26024482.77</v>
      </c>
      <c r="D25" s="68">
        <f>'Area 1 Data'!D18+'Area 2 Data'!D18+'Area 3 Data'!D18+'Area 4 Data'!D18</f>
        <v>11034101.710000001</v>
      </c>
      <c r="E25" s="68">
        <f>'Area 1 Data'!E18+'Area 2 Data'!E18+'Area 3 Data'!E18+'Area 4 Data'!E18</f>
        <v>0</v>
      </c>
      <c r="F25" s="65">
        <v>0</v>
      </c>
      <c r="G25" s="54">
        <f>'Area 1 Data'!G18+'Area 2 Data'!G18+'Area 3 Data'!G18+'Area 4 Data'!G18</f>
        <v>37058584.479999997</v>
      </c>
    </row>
    <row r="26" spans="1:7" ht="16.5" thickBot="1" x14ac:dyDescent="0.3">
      <c r="A26" s="15">
        <v>18</v>
      </c>
      <c r="B26" s="25" t="s">
        <v>42</v>
      </c>
      <c r="C26" s="68">
        <f>'Area 1 Data'!C19+'Area 2 Data'!C19+'Area 3 Data'!C19+'Area 4 Data'!C19</f>
        <v>2114177.88</v>
      </c>
      <c r="D26" s="68">
        <f>'Area 1 Data'!D19+'Area 2 Data'!D19+'Area 3 Data'!D19+'Area 4 Data'!D19</f>
        <v>940058.28</v>
      </c>
      <c r="E26" s="68">
        <f>'Area 1 Data'!E19+'Area 2 Data'!E19+'Area 3 Data'!E19+'Area 4 Data'!E19</f>
        <v>0</v>
      </c>
      <c r="F26" s="65">
        <v>0</v>
      </c>
      <c r="G26" s="54">
        <f>'Area 1 Data'!G19+'Area 2 Data'!G19+'Area 3 Data'!G19+'Area 4 Data'!G19</f>
        <v>3054236.16</v>
      </c>
    </row>
    <row r="27" spans="1:7" ht="16.5" thickBot="1" x14ac:dyDescent="0.3">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5" thickBot="1" x14ac:dyDescent="0.3">
      <c r="A28" s="15">
        <v>20</v>
      </c>
      <c r="B28" s="25" t="s">
        <v>44</v>
      </c>
      <c r="C28" s="68">
        <f>'Area 1 Data'!C21+'Area 2 Data'!C21+'Area 3 Data'!C21+'Area 4 Data'!C21</f>
        <v>540772.65</v>
      </c>
      <c r="D28" s="68">
        <f>'Area 1 Data'!D21+'Area 2 Data'!D21+'Area 3 Data'!D21+'Area 4 Data'!D21</f>
        <v>87840.28</v>
      </c>
      <c r="E28" s="68">
        <f>'Area 1 Data'!E21+'Area 2 Data'!E21+'Area 3 Data'!E21+'Area 4 Data'!E21</f>
        <v>0</v>
      </c>
      <c r="F28" s="65">
        <v>0</v>
      </c>
      <c r="G28" s="54">
        <f>'Area 1 Data'!G21+'Area 2 Data'!G21+'Area 3 Data'!G21+'Area 4 Data'!G21</f>
        <v>628612.92999999993</v>
      </c>
    </row>
    <row r="29" spans="1:7" ht="16.5" thickBot="1" x14ac:dyDescent="0.3">
      <c r="A29" s="15">
        <v>21</v>
      </c>
      <c r="B29" s="25" t="s">
        <v>45</v>
      </c>
      <c r="C29" s="68">
        <f>'Area 1 Data'!C22+'Area 2 Data'!C22+'Area 3 Data'!C22+'Area 4 Data'!C22</f>
        <v>10444295.060000001</v>
      </c>
      <c r="D29" s="68">
        <f>'Area 1 Data'!D22+'Area 2 Data'!D22+'Area 3 Data'!D22+'Area 4 Data'!D22</f>
        <v>4983811.99</v>
      </c>
      <c r="E29" s="68">
        <f>'Area 1 Data'!E22+'Area 2 Data'!E22+'Area 3 Data'!E22+'Area 4 Data'!E22</f>
        <v>0</v>
      </c>
      <c r="F29" s="65">
        <v>0</v>
      </c>
      <c r="G29" s="54">
        <f>'Area 1 Data'!G22+'Area 2 Data'!G22+'Area 3 Data'!G22+'Area 4 Data'!G22</f>
        <v>15428107.050000003</v>
      </c>
    </row>
    <row r="30" spans="1:7" ht="16.5" thickBot="1" x14ac:dyDescent="0.3">
      <c r="A30" s="15">
        <v>22</v>
      </c>
      <c r="B30" s="25" t="s">
        <v>46</v>
      </c>
      <c r="C30" s="51">
        <v>0</v>
      </c>
      <c r="D30" s="51">
        <v>0</v>
      </c>
      <c r="E30" s="51">
        <v>0</v>
      </c>
      <c r="F30" s="65">
        <v>0</v>
      </c>
      <c r="G30" s="54">
        <f t="shared" ref="G30:G48" si="2">SUM(C30:F30)</f>
        <v>0</v>
      </c>
    </row>
    <row r="31" spans="1:7" ht="16.5" thickBot="1" x14ac:dyDescent="0.3">
      <c r="A31" s="15">
        <v>23</v>
      </c>
      <c r="B31" s="25" t="s">
        <v>47</v>
      </c>
      <c r="C31" s="51">
        <v>0</v>
      </c>
      <c r="D31" s="51">
        <v>0</v>
      </c>
      <c r="E31" s="51">
        <v>0</v>
      </c>
      <c r="F31" s="65">
        <v>0</v>
      </c>
      <c r="G31" s="54">
        <f t="shared" si="2"/>
        <v>0</v>
      </c>
    </row>
    <row r="32" spans="1:7" ht="16.5" thickBot="1" x14ac:dyDescent="0.3">
      <c r="A32" s="15">
        <v>24</v>
      </c>
      <c r="B32" s="25" t="s">
        <v>48</v>
      </c>
      <c r="C32" s="51">
        <v>2047176.7373259657</v>
      </c>
      <c r="D32" s="51">
        <v>3065.79</v>
      </c>
      <c r="E32" s="51">
        <v>0</v>
      </c>
      <c r="F32" s="51">
        <v>0</v>
      </c>
      <c r="G32" s="54">
        <f t="shared" si="2"/>
        <v>2050242.5273259657</v>
      </c>
    </row>
    <row r="33" spans="1:7" ht="16.5" thickBot="1" x14ac:dyDescent="0.3">
      <c r="A33" s="15">
        <v>25</v>
      </c>
      <c r="B33" s="25" t="s">
        <v>77</v>
      </c>
      <c r="C33" s="54">
        <f>SUM(C23:C31)-C32</f>
        <v>57152454.002674036</v>
      </c>
      <c r="D33" s="54">
        <f>SUM(D23:D31)-D32</f>
        <v>25681409.610000007</v>
      </c>
      <c r="E33" s="54">
        <f>SUM(E23:E31)-E32</f>
        <v>0</v>
      </c>
      <c r="F33" s="51">
        <v>0</v>
      </c>
      <c r="G33" s="54">
        <f t="shared" si="2"/>
        <v>82833863.612674043</v>
      </c>
    </row>
    <row r="34" spans="1:7" ht="16.5" thickBot="1" x14ac:dyDescent="0.3">
      <c r="A34" s="15">
        <v>26</v>
      </c>
      <c r="B34" s="25" t="s">
        <v>49</v>
      </c>
      <c r="C34" s="51">
        <v>0</v>
      </c>
      <c r="D34" s="51">
        <v>0</v>
      </c>
      <c r="E34" s="51">
        <v>0</v>
      </c>
      <c r="F34" s="51">
        <v>0</v>
      </c>
      <c r="G34" s="54">
        <f t="shared" si="2"/>
        <v>0</v>
      </c>
    </row>
    <row r="35" spans="1:7" ht="16.5" thickBot="1" x14ac:dyDescent="0.3">
      <c r="A35" s="15">
        <v>27</v>
      </c>
      <c r="B35" s="25" t="s">
        <v>50</v>
      </c>
      <c r="C35" s="51">
        <v>1207798</v>
      </c>
      <c r="D35" s="51">
        <v>588308</v>
      </c>
      <c r="E35" s="51">
        <v>0</v>
      </c>
      <c r="F35" s="51">
        <v>0</v>
      </c>
      <c r="G35" s="54">
        <f t="shared" si="2"/>
        <v>1796106</v>
      </c>
    </row>
    <row r="36" spans="1:7" ht="16.5" thickBot="1" x14ac:dyDescent="0.3">
      <c r="A36" s="15">
        <v>28</v>
      </c>
      <c r="B36" s="25" t="s">
        <v>51</v>
      </c>
      <c r="C36" s="51">
        <v>1048261</v>
      </c>
      <c r="D36" s="51">
        <v>811492</v>
      </c>
      <c r="E36" s="51">
        <v>0</v>
      </c>
      <c r="F36" s="51">
        <v>0</v>
      </c>
      <c r="G36" s="54">
        <f t="shared" si="2"/>
        <v>1859753</v>
      </c>
    </row>
    <row r="37" spans="1:7" ht="16.5" thickBot="1" x14ac:dyDescent="0.3">
      <c r="A37" s="15">
        <v>29</v>
      </c>
      <c r="B37" s="25" t="s">
        <v>52</v>
      </c>
      <c r="C37" s="51">
        <v>444778</v>
      </c>
      <c r="D37" s="51">
        <v>213791</v>
      </c>
      <c r="E37" s="51">
        <v>0</v>
      </c>
      <c r="F37" s="51">
        <v>0</v>
      </c>
      <c r="G37" s="54">
        <f t="shared" si="2"/>
        <v>658569</v>
      </c>
    </row>
    <row r="38" spans="1:7" ht="16.5" thickBot="1" x14ac:dyDescent="0.3">
      <c r="A38" s="15">
        <v>30</v>
      </c>
      <c r="B38" s="25" t="s">
        <v>53</v>
      </c>
      <c r="C38" s="51">
        <v>2564092</v>
      </c>
      <c r="D38" s="51">
        <v>1194761</v>
      </c>
      <c r="E38" s="51">
        <v>0</v>
      </c>
      <c r="F38" s="51">
        <v>0</v>
      </c>
      <c r="G38" s="54">
        <f t="shared" si="2"/>
        <v>3758853</v>
      </c>
    </row>
    <row r="39" spans="1:7" ht="16.5" thickBot="1" x14ac:dyDescent="0.3">
      <c r="A39" s="15">
        <v>31</v>
      </c>
      <c r="B39" s="25" t="s">
        <v>54</v>
      </c>
      <c r="C39" s="51">
        <v>1733591</v>
      </c>
      <c r="D39" s="51">
        <v>745247</v>
      </c>
      <c r="E39" s="51">
        <v>0</v>
      </c>
      <c r="F39" s="51">
        <v>0</v>
      </c>
      <c r="G39" s="54">
        <f t="shared" si="2"/>
        <v>2478838</v>
      </c>
    </row>
    <row r="40" spans="1:7" ht="16.5" thickBot="1" x14ac:dyDescent="0.3">
      <c r="A40" s="15">
        <v>32</v>
      </c>
      <c r="B40" s="25" t="s">
        <v>55</v>
      </c>
      <c r="C40" s="51">
        <v>2044788</v>
      </c>
      <c r="D40" s="51">
        <v>1053313</v>
      </c>
      <c r="E40" s="51">
        <v>0</v>
      </c>
      <c r="F40" s="51">
        <v>0</v>
      </c>
      <c r="G40" s="54">
        <f t="shared" si="2"/>
        <v>3098101</v>
      </c>
    </row>
    <row r="41" spans="1:7" ht="16.5" thickBot="1" x14ac:dyDescent="0.3">
      <c r="A41" s="14">
        <v>33</v>
      </c>
      <c r="B41" s="25" t="s">
        <v>56</v>
      </c>
      <c r="C41" s="51">
        <v>0</v>
      </c>
      <c r="D41" s="51">
        <v>0</v>
      </c>
      <c r="E41" s="51">
        <v>0</v>
      </c>
      <c r="F41" s="51">
        <v>0</v>
      </c>
      <c r="G41" s="54">
        <f t="shared" si="2"/>
        <v>0</v>
      </c>
    </row>
    <row r="42" spans="1:7" ht="16.5" thickBot="1" x14ac:dyDescent="0.3">
      <c r="A42" s="15" t="s">
        <v>57</v>
      </c>
      <c r="B42" s="25" t="s">
        <v>58</v>
      </c>
      <c r="C42" s="51">
        <v>0</v>
      </c>
      <c r="D42" s="51">
        <v>0</v>
      </c>
      <c r="E42" s="51">
        <v>0</v>
      </c>
      <c r="F42" s="51">
        <v>0</v>
      </c>
      <c r="G42" s="54">
        <f t="shared" si="2"/>
        <v>0</v>
      </c>
    </row>
    <row r="43" spans="1:7" ht="16.5" thickBot="1" x14ac:dyDescent="0.3">
      <c r="A43" s="15" t="s">
        <v>97</v>
      </c>
      <c r="B43" s="25" t="s">
        <v>98</v>
      </c>
      <c r="C43" s="51">
        <v>394781.80256167677</v>
      </c>
      <c r="D43" s="51">
        <v>186994.95500231136</v>
      </c>
      <c r="E43" s="51">
        <v>0</v>
      </c>
      <c r="F43" s="51">
        <v>0</v>
      </c>
      <c r="G43" s="54">
        <f t="shared" si="2"/>
        <v>581776.7575639881</v>
      </c>
    </row>
    <row r="44" spans="1:7" ht="16.5" thickBot="1" x14ac:dyDescent="0.3">
      <c r="A44" s="15">
        <v>34</v>
      </c>
      <c r="B44" s="25" t="s">
        <v>59</v>
      </c>
      <c r="C44" s="51">
        <v>0</v>
      </c>
      <c r="D44" s="51">
        <v>0</v>
      </c>
      <c r="E44" s="51">
        <v>0</v>
      </c>
      <c r="F44" s="51">
        <v>0</v>
      </c>
      <c r="G44" s="54">
        <f t="shared" si="2"/>
        <v>0</v>
      </c>
    </row>
    <row r="45" spans="1:7" ht="16.5" thickBot="1" x14ac:dyDescent="0.3">
      <c r="A45" s="15">
        <v>35</v>
      </c>
      <c r="B45" s="25" t="s">
        <v>60</v>
      </c>
      <c r="C45" s="51">
        <v>21476</v>
      </c>
      <c r="D45" s="51">
        <v>11793</v>
      </c>
      <c r="E45" s="51">
        <v>0</v>
      </c>
      <c r="F45" s="51">
        <v>0</v>
      </c>
      <c r="G45" s="54">
        <f t="shared" si="2"/>
        <v>33269</v>
      </c>
    </row>
    <row r="46" spans="1:7" ht="16.5" thickBot="1" x14ac:dyDescent="0.3">
      <c r="A46" s="15">
        <v>36</v>
      </c>
      <c r="B46" s="25" t="s">
        <v>61</v>
      </c>
      <c r="C46" s="51">
        <v>2226464</v>
      </c>
      <c r="D46" s="51">
        <v>1064878</v>
      </c>
      <c r="E46" s="51">
        <v>0</v>
      </c>
      <c r="F46" s="51">
        <v>0</v>
      </c>
      <c r="G46" s="54">
        <f>SUM(C46:F46)</f>
        <v>3291342</v>
      </c>
    </row>
    <row r="47" spans="1:7" ht="16.5" thickBot="1" x14ac:dyDescent="0.3">
      <c r="A47" s="15">
        <v>37</v>
      </c>
      <c r="B47" s="25" t="s">
        <v>62</v>
      </c>
      <c r="C47" s="54">
        <f>SUM(C35:C46)</f>
        <v>11686029.802561676</v>
      </c>
      <c r="D47" s="54">
        <f>SUM(D35:D46)</f>
        <v>5870577.9550023116</v>
      </c>
      <c r="E47" s="54">
        <f>SUM(E35:E46)</f>
        <v>0</v>
      </c>
      <c r="F47" s="54">
        <f>SUM(F35:F46)</f>
        <v>0</v>
      </c>
      <c r="G47" s="54">
        <f t="shared" si="2"/>
        <v>17556607.757563986</v>
      </c>
    </row>
    <row r="48" spans="1:7" ht="16.5" thickBot="1" x14ac:dyDescent="0.3">
      <c r="A48" s="1">
        <v>38</v>
      </c>
      <c r="B48" s="25" t="s">
        <v>63</v>
      </c>
      <c r="C48" s="54">
        <f>C21-C33-C34-C47</f>
        <v>2929372.6847642828</v>
      </c>
      <c r="D48" s="54">
        <f>D21-D33-D34-D47</f>
        <v>1932122.7449976802</v>
      </c>
      <c r="E48" s="54">
        <f>E21-E33-E34-E47</f>
        <v>0</v>
      </c>
      <c r="F48" s="54">
        <f>F21-F33-F34-F47</f>
        <v>0</v>
      </c>
      <c r="G48" s="54">
        <f t="shared" si="2"/>
        <v>4861495.429761963</v>
      </c>
    </row>
    <row r="49" spans="1:7" ht="16.5" thickBot="1" x14ac:dyDescent="0.3">
      <c r="A49" s="19"/>
      <c r="B49" s="19" t="s">
        <v>64</v>
      </c>
      <c r="C49" s="23"/>
      <c r="D49" s="23"/>
      <c r="E49" s="23"/>
      <c r="F49" s="23"/>
      <c r="G49" s="50"/>
    </row>
    <row r="50" spans="1:7" ht="16.5" thickBot="1" x14ac:dyDescent="0.3">
      <c r="A50" s="14">
        <v>39</v>
      </c>
      <c r="B50" s="25" t="s">
        <v>65</v>
      </c>
      <c r="C50" s="57">
        <f>'Area 1 Data'!C24+'Area 2 Data'!C24+'Area 3 Data'!C24+'Area 4 Data'!C24</f>
        <v>2266</v>
      </c>
      <c r="D50" s="57">
        <f>'Area 1 Data'!D24+'Area 2 Data'!D24+'Area 3 Data'!D24+'Area 4 Data'!D24</f>
        <v>855</v>
      </c>
      <c r="E50" s="57">
        <f>'Area 1 Data'!E24+'Area 2 Data'!E24+'Area 3 Data'!E24+'Area 4 Data'!E24</f>
        <v>0</v>
      </c>
      <c r="F50" s="70">
        <v>0</v>
      </c>
      <c r="G50" s="47">
        <f>'Area 1 Data'!G24+'Area 2 Data'!G24+'Area 3 Data'!G24+'Area 4 Data'!G24</f>
        <v>3121</v>
      </c>
    </row>
    <row r="51" spans="1:7" ht="16.5" thickBot="1" x14ac:dyDescent="0.3">
      <c r="A51" s="14">
        <v>40</v>
      </c>
      <c r="B51" s="25" t="s">
        <v>66</v>
      </c>
      <c r="C51" s="58">
        <f>'Area 1 Data'!C25+'Area 2 Data'!C25+'Area 3 Data'!C25+'Area 4 Data'!C25</f>
        <v>43316</v>
      </c>
      <c r="D51" s="58">
        <f>'Area 1 Data'!D25+'Area 2 Data'!D25+'Area 3 Data'!D25+'Area 4 Data'!D25</f>
        <v>19434</v>
      </c>
      <c r="E51" s="58">
        <f>'Area 1 Data'!E25+'Area 2 Data'!E25+'Area 3 Data'!E25+'Area 4 Data'!E25</f>
        <v>0</v>
      </c>
      <c r="F51" s="71">
        <v>0</v>
      </c>
      <c r="G51" s="47">
        <f>'Area 1 Data'!G25+'Area 2 Data'!G25+'Area 3 Data'!G25+'Area 4 Data'!G25</f>
        <v>62750</v>
      </c>
    </row>
    <row r="52" spans="1:7" ht="16.5" thickBot="1" x14ac:dyDescent="0.3">
      <c r="A52" s="14">
        <v>41</v>
      </c>
      <c r="B52" s="25" t="s">
        <v>67</v>
      </c>
      <c r="C52" s="58">
        <f>'Area 1 Data'!C26+'Area 2 Data'!C26+'Area 3 Data'!C26+'Area 4 Data'!C26</f>
        <v>43789</v>
      </c>
      <c r="D52" s="58">
        <f>'Area 1 Data'!D26+'Area 2 Data'!D26+'Area 3 Data'!D26+'Area 4 Data'!D26</f>
        <v>21657</v>
      </c>
      <c r="E52" s="58">
        <f>'Area 1 Data'!E26+'Area 2 Data'!E26+'Area 3 Data'!E26+'Area 4 Data'!E26</f>
        <v>0</v>
      </c>
      <c r="F52" s="71">
        <v>0</v>
      </c>
      <c r="G52" s="47">
        <f>'Area 1 Data'!G26+'Area 2 Data'!G26+'Area 3 Data'!G26+'Area 4 Data'!G26</f>
        <v>65446</v>
      </c>
    </row>
    <row r="53" spans="1:7" ht="16.5" thickBot="1" x14ac:dyDescent="0.3">
      <c r="A53" s="14">
        <v>42</v>
      </c>
      <c r="B53" s="25" t="s">
        <v>68</v>
      </c>
      <c r="C53" s="58">
        <f>'Area 1 Data'!C27+'Area 2 Data'!C27+'Area 3 Data'!C27+'Area 4 Data'!C27</f>
        <v>2883</v>
      </c>
      <c r="D53" s="58">
        <f>'Area 1 Data'!D27+'Area 2 Data'!D27+'Area 3 Data'!D27+'Area 4 Data'!D27</f>
        <v>882</v>
      </c>
      <c r="E53" s="58">
        <f>'Area 1 Data'!E27+'Area 2 Data'!E27+'Area 3 Data'!E27+'Area 4 Data'!E27</f>
        <v>0</v>
      </c>
      <c r="F53" s="71">
        <v>0</v>
      </c>
      <c r="G53" s="47">
        <f>'Area 1 Data'!G27+'Area 2 Data'!G27+'Area 3 Data'!G27+'Area 4 Data'!G27</f>
        <v>3765</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87" priority="4" stopIfTrue="1" operator="lessThan">
      <formula>0</formula>
    </cfRule>
    <cfRule type="cellIs" dxfId="86" priority="8" stopIfTrue="1" operator="lessThan">
      <formula>0</formula>
    </cfRule>
    <cfRule type="cellIs" dxfId="85" priority="10" stopIfTrue="1" operator="lessThan">
      <formula>0</formula>
    </cfRule>
  </conditionalFormatting>
  <conditionalFormatting sqref="C14:G21">
    <cfRule type="cellIs" dxfId="84" priority="3" stopIfTrue="1" operator="lessThan">
      <formula>0</formula>
    </cfRule>
    <cfRule type="cellIs" dxfId="83" priority="7" stopIfTrue="1" operator="lessThan">
      <formula>0</formula>
    </cfRule>
    <cfRule type="cellIs" dxfId="82" priority="9" stopIfTrue="1" operator="lessThan">
      <formula>0</formula>
    </cfRule>
  </conditionalFormatting>
  <conditionalFormatting sqref="C23:G48">
    <cfRule type="cellIs" dxfId="81" priority="2" stopIfTrue="1" operator="lessThan">
      <formula>0</formula>
    </cfRule>
    <cfRule type="cellIs" dxfId="80" priority="6" stopIfTrue="1" operator="lessThan">
      <formula>0</formula>
    </cfRule>
  </conditionalFormatting>
  <conditionalFormatting sqref="C50:G53">
    <cfRule type="cellIs" dxfId="79" priority="1" stopIfTrue="1" operator="lessThan">
      <formula>0</formula>
    </cfRule>
    <cfRule type="cellIs" dxfId="78"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17" activePane="bottomRight" state="frozen"/>
      <selection pane="topRight" activeCell="C1" sqref="C1"/>
      <selection pane="bottomLeft" activeCell="A5" sqref="A5"/>
      <selection pane="bottomRight" activeCell="E20" sqref="C20:E21"/>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80723</v>
      </c>
      <c r="D5" s="3">
        <v>42474</v>
      </c>
      <c r="E5" s="51">
        <v>0</v>
      </c>
      <c r="F5" s="51">
        <v>0</v>
      </c>
      <c r="G5" s="47">
        <f>SUM(C5:F5)</f>
        <v>123197</v>
      </c>
    </row>
    <row r="6" spans="1:7" ht="16.5" thickBot="1" x14ac:dyDescent="0.3">
      <c r="A6" s="15">
        <v>2</v>
      </c>
      <c r="B6" s="25" t="s">
        <v>19</v>
      </c>
      <c r="C6" s="4">
        <v>89</v>
      </c>
      <c r="D6" s="4">
        <v>321</v>
      </c>
      <c r="E6" s="51">
        <v>0</v>
      </c>
      <c r="F6" s="51">
        <v>0</v>
      </c>
      <c r="G6" s="48">
        <f>SUM(C6:F6)</f>
        <v>410</v>
      </c>
    </row>
    <row r="7" spans="1:7" ht="16.5" thickBot="1" x14ac:dyDescent="0.3">
      <c r="A7" s="15">
        <v>3</v>
      </c>
      <c r="B7" s="25" t="s">
        <v>24</v>
      </c>
      <c r="C7" s="4">
        <v>2385</v>
      </c>
      <c r="D7" s="4">
        <v>1017</v>
      </c>
      <c r="E7" s="51">
        <v>0</v>
      </c>
      <c r="F7" s="51">
        <v>0</v>
      </c>
      <c r="G7" s="48">
        <f>SUM(C7:F7)</f>
        <v>3402</v>
      </c>
    </row>
    <row r="8" spans="1:7" ht="16.5" thickBot="1" x14ac:dyDescent="0.3">
      <c r="A8" s="15">
        <v>4</v>
      </c>
      <c r="B8" s="25" t="s">
        <v>25</v>
      </c>
      <c r="C8" s="4">
        <v>1422</v>
      </c>
      <c r="D8" s="4">
        <v>689</v>
      </c>
      <c r="E8" s="51">
        <v>0</v>
      </c>
      <c r="F8" s="51">
        <v>0</v>
      </c>
      <c r="G8" s="48">
        <f>SUM(C8:F8)</f>
        <v>2111</v>
      </c>
    </row>
    <row r="9" spans="1:7" ht="16.5" thickBot="1" x14ac:dyDescent="0.3">
      <c r="A9" s="15">
        <v>5</v>
      </c>
      <c r="B9" s="25" t="s">
        <v>26</v>
      </c>
      <c r="C9" s="4">
        <v>2781</v>
      </c>
      <c r="D9" s="4">
        <v>1482</v>
      </c>
      <c r="E9" s="51">
        <v>0</v>
      </c>
      <c r="F9" s="51">
        <v>0</v>
      </c>
      <c r="G9" s="48">
        <f>SUM(C9:F9)</f>
        <v>4263</v>
      </c>
    </row>
    <row r="10" spans="1:7" ht="16.5" thickBot="1" x14ac:dyDescent="0.3">
      <c r="A10" s="19"/>
      <c r="B10" s="19" t="s">
        <v>29</v>
      </c>
      <c r="C10" s="23"/>
      <c r="D10" s="23"/>
      <c r="E10" s="23"/>
      <c r="F10" s="23"/>
      <c r="G10" s="49"/>
    </row>
    <row r="11" spans="1:7" ht="16.5" thickBot="1" x14ac:dyDescent="0.3">
      <c r="A11" s="14">
        <v>6</v>
      </c>
      <c r="B11" s="25" t="s">
        <v>30</v>
      </c>
      <c r="C11" s="52">
        <v>40541649.93</v>
      </c>
      <c r="D11" s="53">
        <v>21408327.84</v>
      </c>
      <c r="E11" s="51">
        <v>0</v>
      </c>
      <c r="F11" s="51">
        <v>0</v>
      </c>
      <c r="G11" s="54">
        <f>SUM(C11:F11)</f>
        <v>61949977.769999996</v>
      </c>
    </row>
    <row r="12" spans="1:7" ht="16.5" thickBot="1" x14ac:dyDescent="0.3">
      <c r="A12" s="15">
        <v>7</v>
      </c>
      <c r="B12" s="25" t="s">
        <v>31</v>
      </c>
      <c r="C12" s="51">
        <v>40563946.979999997</v>
      </c>
      <c r="D12" s="51">
        <v>21408327.84</v>
      </c>
      <c r="E12" s="51">
        <v>0</v>
      </c>
      <c r="F12" s="51">
        <v>0</v>
      </c>
      <c r="G12" s="54">
        <f>SUM(C12:F12)</f>
        <v>61972274.819999993</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7140945.8200000003</v>
      </c>
      <c r="D16" s="53">
        <v>4149035.67</v>
      </c>
      <c r="E16" s="51">
        <v>0</v>
      </c>
      <c r="F16" s="59">
        <v>0</v>
      </c>
      <c r="G16" s="54">
        <f t="shared" ref="G16:G22" si="0">SUM(C16:F16)</f>
        <v>11289981.49</v>
      </c>
    </row>
    <row r="17" spans="1:7" ht="16.5" thickBot="1" x14ac:dyDescent="0.3">
      <c r="A17" s="15">
        <v>16</v>
      </c>
      <c r="B17" s="25" t="s">
        <v>40</v>
      </c>
      <c r="C17" s="51">
        <v>3122423.07</v>
      </c>
      <c r="D17" s="51">
        <v>1708477.67</v>
      </c>
      <c r="E17" s="51">
        <v>0</v>
      </c>
      <c r="F17" s="59">
        <v>0</v>
      </c>
      <c r="G17" s="54">
        <f t="shared" si="0"/>
        <v>4830900.74</v>
      </c>
    </row>
    <row r="18" spans="1:7" ht="16.5" thickBot="1" x14ac:dyDescent="0.3">
      <c r="A18" s="15">
        <v>17</v>
      </c>
      <c r="B18" s="25" t="s">
        <v>41</v>
      </c>
      <c r="C18" s="51">
        <v>14313264.970000001</v>
      </c>
      <c r="D18" s="51">
        <v>7714587.6299999999</v>
      </c>
      <c r="E18" s="51">
        <v>0</v>
      </c>
      <c r="F18" s="59">
        <v>0</v>
      </c>
      <c r="G18" s="54">
        <f t="shared" si="0"/>
        <v>22027852.600000001</v>
      </c>
    </row>
    <row r="19" spans="1:7" ht="16.5" thickBot="1" x14ac:dyDescent="0.3">
      <c r="A19" s="15">
        <v>18</v>
      </c>
      <c r="B19" s="25" t="s">
        <v>42</v>
      </c>
      <c r="C19" s="51">
        <v>1172519.51</v>
      </c>
      <c r="D19" s="51">
        <v>627890.43000000005</v>
      </c>
      <c r="E19" s="51">
        <v>0</v>
      </c>
      <c r="F19" s="59">
        <v>0</v>
      </c>
      <c r="G19" s="54">
        <f t="shared" si="0"/>
        <v>1800409.94</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0</v>
      </c>
      <c r="D21" s="51">
        <v>0</v>
      </c>
      <c r="E21" s="51">
        <v>0</v>
      </c>
      <c r="F21" s="59">
        <v>0</v>
      </c>
      <c r="G21" s="54">
        <f t="shared" si="0"/>
        <v>0</v>
      </c>
    </row>
    <row r="22" spans="1:7" ht="16.5" thickBot="1" x14ac:dyDescent="0.3">
      <c r="A22" s="15">
        <v>21</v>
      </c>
      <c r="B22" s="25" t="s">
        <v>45</v>
      </c>
      <c r="C22" s="51">
        <v>5746957.04</v>
      </c>
      <c r="D22" s="51">
        <v>3318755.58</v>
      </c>
      <c r="E22" s="51">
        <v>0</v>
      </c>
      <c r="F22" s="59">
        <v>0</v>
      </c>
      <c r="G22" s="54">
        <f t="shared" si="0"/>
        <v>9065712.620000001</v>
      </c>
    </row>
    <row r="23" spans="1:7" ht="16.5" thickBot="1" x14ac:dyDescent="0.3">
      <c r="A23" s="19"/>
      <c r="B23" s="19" t="s">
        <v>64</v>
      </c>
      <c r="C23" s="23"/>
      <c r="D23" s="23"/>
      <c r="E23" s="23"/>
      <c r="F23" s="23"/>
      <c r="G23" s="50"/>
    </row>
    <row r="24" spans="1:7" ht="16.5" thickBot="1" x14ac:dyDescent="0.3">
      <c r="A24" s="14">
        <v>39</v>
      </c>
      <c r="B24" s="25" t="s">
        <v>65</v>
      </c>
      <c r="C24" s="6">
        <v>1333</v>
      </c>
      <c r="D24" s="6">
        <v>593</v>
      </c>
      <c r="E24" s="6">
        <v>0</v>
      </c>
      <c r="F24" s="60">
        <v>0</v>
      </c>
      <c r="G24" s="47">
        <f>SUM(C24:F24)</f>
        <v>1926</v>
      </c>
    </row>
    <row r="25" spans="1:7" ht="16.5" thickBot="1" x14ac:dyDescent="0.3">
      <c r="A25" s="14">
        <v>40</v>
      </c>
      <c r="B25" s="25" t="s">
        <v>66</v>
      </c>
      <c r="C25" s="4">
        <v>24842</v>
      </c>
      <c r="D25" s="4">
        <v>13264</v>
      </c>
      <c r="E25" s="4">
        <v>0</v>
      </c>
      <c r="F25" s="60">
        <v>0</v>
      </c>
      <c r="G25" s="47">
        <f>SUM(C25:F25)</f>
        <v>38106</v>
      </c>
    </row>
    <row r="26" spans="1:7" ht="16.5" thickBot="1" x14ac:dyDescent="0.3">
      <c r="A26" s="14">
        <v>41</v>
      </c>
      <c r="B26" s="25" t="s">
        <v>67</v>
      </c>
      <c r="C26" s="4">
        <v>25815</v>
      </c>
      <c r="D26" s="4">
        <v>15012</v>
      </c>
      <c r="E26" s="4">
        <v>0</v>
      </c>
      <c r="F26" s="60">
        <v>0</v>
      </c>
      <c r="G26" s="47">
        <f>SUM(C26:F26)</f>
        <v>40827</v>
      </c>
    </row>
    <row r="27" spans="1:7" ht="16.5" thickBot="1" x14ac:dyDescent="0.3">
      <c r="A27" s="14">
        <v>42</v>
      </c>
      <c r="B27" s="25" t="s">
        <v>68</v>
      </c>
      <c r="C27" s="4">
        <v>1585</v>
      </c>
      <c r="D27" s="4">
        <v>558</v>
      </c>
      <c r="E27" s="4">
        <v>0</v>
      </c>
      <c r="F27" s="60">
        <v>0</v>
      </c>
      <c r="G27" s="47">
        <f>SUM(C27:F27)</f>
        <v>2143</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D9 G5:G9">
    <cfRule type="cellIs" dxfId="77" priority="16" stopIfTrue="1" operator="lessThan">
      <formula>0</formula>
    </cfRule>
    <cfRule type="cellIs" dxfId="76" priority="20" stopIfTrue="1" operator="lessThan">
      <formula>0</formula>
    </cfRule>
  </conditionalFormatting>
  <conditionalFormatting sqref="C11:D12 F13:G14 G11:G12">
    <cfRule type="cellIs" dxfId="75" priority="15" stopIfTrue="1" operator="lessThan">
      <formula>0</formula>
    </cfRule>
    <cfRule type="cellIs" dxfId="74" priority="19" stopIfTrue="1" operator="lessThan">
      <formula>0</formula>
    </cfRule>
  </conditionalFormatting>
  <conditionalFormatting sqref="C18:G19 C16:D17 F16:G17 C22:G22 F20:G21">
    <cfRule type="cellIs" dxfId="73" priority="14" stopIfTrue="1" operator="lessThan">
      <formula>0</formula>
    </cfRule>
    <cfRule type="cellIs" dxfId="72" priority="18" stopIfTrue="1" operator="lessThan">
      <formula>0</formula>
    </cfRule>
  </conditionalFormatting>
  <conditionalFormatting sqref="C24:G27">
    <cfRule type="cellIs" dxfId="71" priority="13" stopIfTrue="1" operator="lessThan">
      <formula>0</formula>
    </cfRule>
    <cfRule type="cellIs" dxfId="70" priority="17" stopIfTrue="1" operator="lessThan">
      <formula>0</formula>
    </cfRule>
  </conditionalFormatting>
  <conditionalFormatting sqref="E5:F9">
    <cfRule type="cellIs" dxfId="69" priority="11" stopIfTrue="1" operator="lessThan">
      <formula>0</formula>
    </cfRule>
    <cfRule type="cellIs" dxfId="68" priority="12" stopIfTrue="1" operator="lessThan">
      <formula>0</formula>
    </cfRule>
  </conditionalFormatting>
  <conditionalFormatting sqref="E11:E12">
    <cfRule type="cellIs" dxfId="67" priority="9" stopIfTrue="1" operator="lessThan">
      <formula>0</formula>
    </cfRule>
    <cfRule type="cellIs" dxfId="66" priority="10" stopIfTrue="1" operator="lessThan">
      <formula>0</formula>
    </cfRule>
  </conditionalFormatting>
  <conditionalFormatting sqref="C13:E14">
    <cfRule type="cellIs" dxfId="65" priority="7" stopIfTrue="1" operator="lessThan">
      <formula>0</formula>
    </cfRule>
    <cfRule type="cellIs" dxfId="64" priority="8" stopIfTrue="1" operator="lessThan">
      <formula>0</formula>
    </cfRule>
  </conditionalFormatting>
  <conditionalFormatting sqref="F11:F12">
    <cfRule type="cellIs" dxfId="63" priority="5" stopIfTrue="1" operator="lessThan">
      <formula>0</formula>
    </cfRule>
    <cfRule type="cellIs" dxfId="62" priority="6" stopIfTrue="1" operator="lessThan">
      <formula>0</formula>
    </cfRule>
  </conditionalFormatting>
  <conditionalFormatting sqref="E16:E17">
    <cfRule type="cellIs" dxfId="61" priority="3" stopIfTrue="1" operator="lessThan">
      <formula>0</formula>
    </cfRule>
    <cfRule type="cellIs" dxfId="60" priority="4" stopIfTrue="1" operator="lessThan">
      <formula>0</formula>
    </cfRule>
  </conditionalFormatting>
  <conditionalFormatting sqref="C20:E21">
    <cfRule type="cellIs" dxfId="59" priority="1" stopIfTrue="1" operator="lessThan">
      <formula>0</formula>
    </cfRule>
    <cfRule type="cellIs" dxfId="58" priority="2"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11" activePane="bottomRight" state="frozen"/>
      <selection activeCell="A2" sqref="A2"/>
      <selection pane="topRight" activeCell="C2" sqref="C2"/>
      <selection pane="bottomLeft" activeCell="A5" sqref="A5"/>
      <selection pane="bottomRight" activeCell="C20" sqref="C20:E20"/>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20032</v>
      </c>
      <c r="D5" s="3">
        <v>8554</v>
      </c>
      <c r="E5" s="51">
        <v>0</v>
      </c>
      <c r="F5" s="51">
        <v>0</v>
      </c>
      <c r="G5" s="47">
        <f>SUM(C5:F5)</f>
        <v>28586</v>
      </c>
    </row>
    <row r="6" spans="1:7" ht="16.5" thickBot="1" x14ac:dyDescent="0.3">
      <c r="A6" s="15">
        <v>2</v>
      </c>
      <c r="B6" s="25" t="s">
        <v>19</v>
      </c>
      <c r="C6" s="4">
        <v>28</v>
      </c>
      <c r="D6" s="4">
        <v>61</v>
      </c>
      <c r="E6" s="51">
        <v>0</v>
      </c>
      <c r="F6" s="51">
        <v>0</v>
      </c>
      <c r="G6" s="48">
        <f>SUM(C6:F6)</f>
        <v>89</v>
      </c>
    </row>
    <row r="7" spans="1:7" ht="16.5" thickBot="1" x14ac:dyDescent="0.3">
      <c r="A7" s="15">
        <v>3</v>
      </c>
      <c r="B7" s="25" t="s">
        <v>24</v>
      </c>
      <c r="C7" s="4">
        <v>698</v>
      </c>
      <c r="D7" s="4">
        <v>139</v>
      </c>
      <c r="E7" s="4">
        <v>0</v>
      </c>
      <c r="F7" s="51">
        <v>0</v>
      </c>
      <c r="G7" s="48">
        <f>SUM(C7:F7)</f>
        <v>837</v>
      </c>
    </row>
    <row r="8" spans="1:7" ht="16.5" thickBot="1" x14ac:dyDescent="0.3">
      <c r="A8" s="15">
        <v>4</v>
      </c>
      <c r="B8" s="25" t="s">
        <v>25</v>
      </c>
      <c r="C8" s="4">
        <v>370</v>
      </c>
      <c r="D8" s="4">
        <v>135</v>
      </c>
      <c r="E8" s="4">
        <v>0</v>
      </c>
      <c r="F8" s="51">
        <v>0</v>
      </c>
      <c r="G8" s="48">
        <f>SUM(C8:F8)</f>
        <v>505</v>
      </c>
    </row>
    <row r="9" spans="1:7" ht="16.5" thickBot="1" x14ac:dyDescent="0.3">
      <c r="A9" s="15">
        <v>5</v>
      </c>
      <c r="B9" s="25" t="s">
        <v>26</v>
      </c>
      <c r="C9" s="4">
        <v>655</v>
      </c>
      <c r="D9" s="4">
        <v>295</v>
      </c>
      <c r="E9" s="5">
        <v>0</v>
      </c>
      <c r="F9" s="51">
        <v>0</v>
      </c>
      <c r="G9" s="48">
        <f>SUM(C9:F9)</f>
        <v>950</v>
      </c>
    </row>
    <row r="10" spans="1:7" ht="16.5" thickBot="1" x14ac:dyDescent="0.3">
      <c r="A10" s="19"/>
      <c r="B10" s="19" t="s">
        <v>29</v>
      </c>
      <c r="C10" s="23"/>
      <c r="D10" s="23"/>
      <c r="E10" s="23"/>
      <c r="F10" s="23"/>
      <c r="G10" s="49"/>
    </row>
    <row r="11" spans="1:7" ht="16.5" thickBot="1" x14ac:dyDescent="0.3">
      <c r="A11" s="14">
        <v>6</v>
      </c>
      <c r="B11" s="25" t="s">
        <v>30</v>
      </c>
      <c r="C11" s="52">
        <v>9505073.8499999996</v>
      </c>
      <c r="D11" s="53">
        <v>4344732.8</v>
      </c>
      <c r="E11" s="51">
        <v>0</v>
      </c>
      <c r="F11" s="51">
        <v>0</v>
      </c>
      <c r="G11" s="54">
        <f>SUM(C11:F11)</f>
        <v>13849806.649999999</v>
      </c>
    </row>
    <row r="12" spans="1:7" ht="16.5" thickBot="1" x14ac:dyDescent="0.3">
      <c r="A12" s="15">
        <v>7</v>
      </c>
      <c r="B12" s="25" t="s">
        <v>31</v>
      </c>
      <c r="C12" s="51">
        <v>9510301.4399999995</v>
      </c>
      <c r="D12" s="51">
        <v>4344732.8</v>
      </c>
      <c r="E12" s="51">
        <v>0</v>
      </c>
      <c r="F12" s="51">
        <v>0</v>
      </c>
      <c r="G12" s="54">
        <f>SUM(C12:F12)</f>
        <v>13855034.239999998</v>
      </c>
    </row>
    <row r="13" spans="1:7" ht="16.5" thickBot="1" x14ac:dyDescent="0.3">
      <c r="A13" s="15">
        <v>10</v>
      </c>
      <c r="B13" s="25" t="s">
        <v>34</v>
      </c>
      <c r="C13" s="51">
        <v>0</v>
      </c>
      <c r="D13" s="51">
        <v>0</v>
      </c>
      <c r="E13" s="51">
        <v>0</v>
      </c>
      <c r="F13" s="59">
        <v>0</v>
      </c>
      <c r="G13" s="54">
        <f>SUM(C13:F13)</f>
        <v>0</v>
      </c>
    </row>
    <row r="14" spans="1:7" ht="16.5" thickBot="1" x14ac:dyDescent="0.3">
      <c r="A14" s="15">
        <v>11</v>
      </c>
      <c r="B14" s="25" t="s">
        <v>35</v>
      </c>
      <c r="C14" s="51">
        <v>0</v>
      </c>
      <c r="D14" s="51">
        <v>0</v>
      </c>
      <c r="E14" s="51">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1737279.28</v>
      </c>
      <c r="D16" s="53">
        <v>970473.55</v>
      </c>
      <c r="E16" s="53">
        <v>0</v>
      </c>
      <c r="F16" s="59">
        <v>0</v>
      </c>
      <c r="G16" s="54">
        <f t="shared" ref="G16:G22" si="0">SUM(C16:F16)</f>
        <v>2707752.83</v>
      </c>
    </row>
    <row r="17" spans="1:7" ht="16.5" thickBot="1" x14ac:dyDescent="0.3">
      <c r="A17" s="15">
        <v>16</v>
      </c>
      <c r="B17" s="25" t="s">
        <v>40</v>
      </c>
      <c r="C17" s="51">
        <v>760554.29</v>
      </c>
      <c r="D17" s="51">
        <v>383646.81</v>
      </c>
      <c r="E17" s="51">
        <v>0</v>
      </c>
      <c r="F17" s="59">
        <v>0</v>
      </c>
      <c r="G17" s="54">
        <f t="shared" si="0"/>
        <v>1144201.1000000001</v>
      </c>
    </row>
    <row r="18" spans="1:7" ht="16.5" thickBot="1" x14ac:dyDescent="0.3">
      <c r="A18" s="15">
        <v>17</v>
      </c>
      <c r="B18" s="25" t="s">
        <v>41</v>
      </c>
      <c r="C18" s="51">
        <v>3179809.85</v>
      </c>
      <c r="D18" s="51">
        <v>1249051.45</v>
      </c>
      <c r="E18" s="51">
        <v>0</v>
      </c>
      <c r="F18" s="59">
        <v>0</v>
      </c>
      <c r="G18" s="54">
        <f t="shared" si="0"/>
        <v>4428861.3</v>
      </c>
    </row>
    <row r="19" spans="1:7" ht="16.5" thickBot="1" x14ac:dyDescent="0.3">
      <c r="A19" s="15">
        <v>18</v>
      </c>
      <c r="B19" s="25" t="s">
        <v>42</v>
      </c>
      <c r="C19" s="51">
        <v>290973.53999999998</v>
      </c>
      <c r="D19" s="51">
        <v>126458.46</v>
      </c>
      <c r="E19" s="51">
        <v>0</v>
      </c>
      <c r="F19" s="59">
        <v>0</v>
      </c>
      <c r="G19" s="54">
        <f t="shared" si="0"/>
        <v>417432</v>
      </c>
    </row>
    <row r="20" spans="1:7" ht="16.5" thickBot="1" x14ac:dyDescent="0.3">
      <c r="A20" s="15">
        <v>19</v>
      </c>
      <c r="B20" s="25" t="s">
        <v>43</v>
      </c>
      <c r="C20" s="51">
        <v>0</v>
      </c>
      <c r="D20" s="51">
        <v>0</v>
      </c>
      <c r="E20" s="51">
        <v>0</v>
      </c>
      <c r="F20" s="59">
        <v>0</v>
      </c>
      <c r="G20" s="54">
        <f t="shared" si="0"/>
        <v>0</v>
      </c>
    </row>
    <row r="21" spans="1:7" ht="16.5" thickBot="1" x14ac:dyDescent="0.3">
      <c r="A21" s="15">
        <v>20</v>
      </c>
      <c r="B21" s="25" t="s">
        <v>44</v>
      </c>
      <c r="C21" s="51">
        <v>152853.87</v>
      </c>
      <c r="D21" s="51">
        <v>46646.54</v>
      </c>
      <c r="E21" s="51">
        <v>0</v>
      </c>
      <c r="F21" s="59">
        <v>0</v>
      </c>
      <c r="G21" s="54">
        <f t="shared" si="0"/>
        <v>199500.41</v>
      </c>
    </row>
    <row r="22" spans="1:7" ht="16.5" thickBot="1" x14ac:dyDescent="0.3">
      <c r="A22" s="15">
        <v>21</v>
      </c>
      <c r="B22" s="25" t="s">
        <v>45</v>
      </c>
      <c r="C22" s="51">
        <v>1273984.2</v>
      </c>
      <c r="D22" s="51">
        <v>514615.14</v>
      </c>
      <c r="E22" s="51">
        <v>0</v>
      </c>
      <c r="F22" s="59">
        <v>0</v>
      </c>
      <c r="G22" s="54">
        <f t="shared" si="0"/>
        <v>1788599.3399999999</v>
      </c>
    </row>
    <row r="23" spans="1:7" ht="16.5" thickBot="1" x14ac:dyDescent="0.3">
      <c r="A23" s="19"/>
      <c r="B23" s="19" t="s">
        <v>64</v>
      </c>
      <c r="C23" s="23"/>
      <c r="D23" s="23"/>
      <c r="E23" s="23"/>
      <c r="F23" s="23"/>
      <c r="G23" s="50"/>
    </row>
    <row r="24" spans="1:7" ht="16.5" thickBot="1" x14ac:dyDescent="0.3">
      <c r="A24" s="14">
        <v>39</v>
      </c>
      <c r="B24" s="25" t="s">
        <v>65</v>
      </c>
      <c r="C24" s="6">
        <v>247</v>
      </c>
      <c r="D24" s="6">
        <v>120</v>
      </c>
      <c r="E24" s="6">
        <v>0</v>
      </c>
      <c r="F24" s="60">
        <v>0</v>
      </c>
      <c r="G24" s="47">
        <f>SUM(C24:F24)</f>
        <v>367</v>
      </c>
    </row>
    <row r="25" spans="1:7" ht="16.5" thickBot="1" x14ac:dyDescent="0.3">
      <c r="A25" s="14">
        <v>40</v>
      </c>
      <c r="B25" s="25" t="s">
        <v>66</v>
      </c>
      <c r="C25" s="4">
        <v>5694</v>
      </c>
      <c r="D25" s="4">
        <v>2435</v>
      </c>
      <c r="E25" s="4">
        <v>0</v>
      </c>
      <c r="F25" s="60">
        <v>0</v>
      </c>
      <c r="G25" s="47">
        <f>SUM(C25:F25)</f>
        <v>8129</v>
      </c>
    </row>
    <row r="26" spans="1:7" ht="16.5" thickBot="1" x14ac:dyDescent="0.3">
      <c r="A26" s="14">
        <v>41</v>
      </c>
      <c r="B26" s="25" t="s">
        <v>67</v>
      </c>
      <c r="C26" s="4">
        <v>5963</v>
      </c>
      <c r="D26" s="4">
        <v>2678</v>
      </c>
      <c r="E26" s="4">
        <v>0</v>
      </c>
      <c r="F26" s="60">
        <v>0</v>
      </c>
      <c r="G26" s="47">
        <f>SUM(C26:F26)</f>
        <v>8641</v>
      </c>
    </row>
    <row r="27" spans="1:7" ht="16.5" thickBot="1" x14ac:dyDescent="0.3">
      <c r="A27" s="14">
        <v>42</v>
      </c>
      <c r="B27" s="25" t="s">
        <v>68</v>
      </c>
      <c r="C27" s="4">
        <v>383</v>
      </c>
      <c r="D27" s="4">
        <v>155</v>
      </c>
      <c r="E27" s="4">
        <v>0</v>
      </c>
      <c r="F27" s="60">
        <v>0</v>
      </c>
      <c r="G27" s="47">
        <f>SUM(C27:F27)</f>
        <v>538</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7:E9 C5:D6 G5:G9">
    <cfRule type="cellIs" dxfId="57" priority="16" stopIfTrue="1" operator="lessThan">
      <formula>0</formula>
    </cfRule>
    <cfRule type="cellIs" dxfId="56" priority="20" stopIfTrue="1" operator="lessThan">
      <formula>0</formula>
    </cfRule>
  </conditionalFormatting>
  <conditionalFormatting sqref="C11:D12 F13:G14 G11:G12">
    <cfRule type="cellIs" dxfId="55" priority="15" stopIfTrue="1" operator="lessThan">
      <formula>0</formula>
    </cfRule>
    <cfRule type="cellIs" dxfId="54" priority="19" stopIfTrue="1" operator="lessThan">
      <formula>0</formula>
    </cfRule>
  </conditionalFormatting>
  <conditionalFormatting sqref="C16:G19 C21:G22 F20:G20">
    <cfRule type="cellIs" dxfId="53" priority="14" stopIfTrue="1" operator="lessThan">
      <formula>0</formula>
    </cfRule>
    <cfRule type="cellIs" dxfId="52" priority="18" stopIfTrue="1" operator="lessThan">
      <formula>0</formula>
    </cfRule>
  </conditionalFormatting>
  <conditionalFormatting sqref="C24:G27">
    <cfRule type="cellIs" dxfId="51" priority="13" stopIfTrue="1" operator="lessThan">
      <formula>0</formula>
    </cfRule>
    <cfRule type="cellIs" dxfId="50" priority="17" stopIfTrue="1" operator="lessThan">
      <formula>0</formula>
    </cfRule>
  </conditionalFormatting>
  <conditionalFormatting sqref="E5:E6">
    <cfRule type="cellIs" dxfId="49" priority="11" stopIfTrue="1" operator="lessThan">
      <formula>0</formula>
    </cfRule>
    <cfRule type="cellIs" dxfId="48" priority="12" stopIfTrue="1" operator="lessThan">
      <formula>0</formula>
    </cfRule>
  </conditionalFormatting>
  <conditionalFormatting sqref="E11:E14">
    <cfRule type="cellIs" dxfId="47" priority="9" stopIfTrue="1" operator="lessThan">
      <formula>0</formula>
    </cfRule>
    <cfRule type="cellIs" dxfId="46" priority="10" stopIfTrue="1" operator="lessThan">
      <formula>0</formula>
    </cfRule>
  </conditionalFormatting>
  <conditionalFormatting sqref="F5:F9">
    <cfRule type="cellIs" dxfId="45" priority="7" stopIfTrue="1" operator="lessThan">
      <formula>0</formula>
    </cfRule>
    <cfRule type="cellIs" dxfId="44" priority="8" stopIfTrue="1" operator="lessThan">
      <formula>0</formula>
    </cfRule>
  </conditionalFormatting>
  <conditionalFormatting sqref="F11:F12">
    <cfRule type="cellIs" dxfId="43" priority="5" stopIfTrue="1" operator="lessThan">
      <formula>0</formula>
    </cfRule>
    <cfRule type="cellIs" dxfId="42" priority="6" stopIfTrue="1" operator="lessThan">
      <formula>0</formula>
    </cfRule>
  </conditionalFormatting>
  <conditionalFormatting sqref="C13:D14">
    <cfRule type="cellIs" dxfId="41" priority="3" stopIfTrue="1" operator="lessThan">
      <formula>0</formula>
    </cfRule>
    <cfRule type="cellIs" dxfId="40" priority="4" stopIfTrue="1" operator="lessThan">
      <formula>0</formula>
    </cfRule>
  </conditionalFormatting>
  <conditionalFormatting sqref="C20:E20">
    <cfRule type="cellIs" dxfId="39" priority="1" stopIfTrue="1" operator="lessThan">
      <formula>0</formula>
    </cfRule>
    <cfRule type="cellIs" dxfId="38" priority="2"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14" activePane="bottomRight" state="frozen"/>
      <selection activeCell="A2" sqref="A2"/>
      <selection pane="topRight" activeCell="C2" sqref="C2"/>
      <selection pane="bottomLeft" activeCell="A5" sqref="A5"/>
      <selection pane="bottomRight" activeCell="C20" sqref="C20:D20"/>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28862</v>
      </c>
      <c r="D5" s="3">
        <v>11852</v>
      </c>
      <c r="E5" s="3">
        <v>0</v>
      </c>
      <c r="F5" s="3">
        <v>0</v>
      </c>
      <c r="G5" s="47">
        <f>SUM(C5:F5)</f>
        <v>40714</v>
      </c>
    </row>
    <row r="6" spans="1:7" ht="16.5" thickBot="1" x14ac:dyDescent="0.3">
      <c r="A6" s="15">
        <v>2</v>
      </c>
      <c r="B6" s="25" t="s">
        <v>19</v>
      </c>
      <c r="C6" s="4">
        <v>34</v>
      </c>
      <c r="D6" s="4">
        <v>79</v>
      </c>
      <c r="E6" s="3">
        <v>0</v>
      </c>
      <c r="F6" s="3">
        <v>0</v>
      </c>
      <c r="G6" s="48">
        <f>SUM(C6:F6)</f>
        <v>113</v>
      </c>
    </row>
    <row r="7" spans="1:7" ht="16.5" thickBot="1" x14ac:dyDescent="0.3">
      <c r="A7" s="15">
        <v>3</v>
      </c>
      <c r="B7" s="25" t="s">
        <v>24</v>
      </c>
      <c r="C7" s="4">
        <v>1116</v>
      </c>
      <c r="D7" s="4">
        <v>364</v>
      </c>
      <c r="E7" s="3">
        <v>0</v>
      </c>
      <c r="F7" s="3">
        <v>0</v>
      </c>
      <c r="G7" s="48">
        <f>SUM(C7:F7)</f>
        <v>1480</v>
      </c>
    </row>
    <row r="8" spans="1:7" ht="16.5" thickBot="1" x14ac:dyDescent="0.3">
      <c r="A8" s="15">
        <v>4</v>
      </c>
      <c r="B8" s="25" t="s">
        <v>25</v>
      </c>
      <c r="C8" s="4">
        <v>489</v>
      </c>
      <c r="D8" s="4">
        <v>179</v>
      </c>
      <c r="E8" s="3">
        <v>0</v>
      </c>
      <c r="F8" s="3">
        <v>0</v>
      </c>
      <c r="G8" s="48">
        <f>SUM(C8:F8)</f>
        <v>668</v>
      </c>
    </row>
    <row r="9" spans="1:7" ht="16.5" thickBot="1" x14ac:dyDescent="0.3">
      <c r="A9" s="15">
        <v>5</v>
      </c>
      <c r="B9" s="25" t="s">
        <v>26</v>
      </c>
      <c r="C9" s="4">
        <v>878</v>
      </c>
      <c r="D9" s="4">
        <v>366</v>
      </c>
      <c r="E9" s="3">
        <v>0</v>
      </c>
      <c r="F9" s="3">
        <v>0</v>
      </c>
      <c r="G9" s="48">
        <f>SUM(C9:F9)</f>
        <v>1244</v>
      </c>
    </row>
    <row r="10" spans="1:7" ht="16.5" thickBot="1" x14ac:dyDescent="0.3">
      <c r="A10" s="19"/>
      <c r="B10" s="19" t="s">
        <v>29</v>
      </c>
      <c r="C10" s="23"/>
      <c r="D10" s="23"/>
      <c r="E10" s="23"/>
      <c r="F10" s="23"/>
      <c r="G10" s="49"/>
    </row>
    <row r="11" spans="1:7" ht="16.5" thickBot="1" x14ac:dyDescent="0.3">
      <c r="A11" s="14">
        <v>6</v>
      </c>
      <c r="B11" s="25" t="s">
        <v>30</v>
      </c>
      <c r="C11" s="52">
        <v>13986197.279999999</v>
      </c>
      <c r="D11" s="53">
        <v>7197147.8300000001</v>
      </c>
      <c r="E11" s="3">
        <v>0</v>
      </c>
      <c r="F11" s="3">
        <v>0</v>
      </c>
      <c r="G11" s="54">
        <f>SUM(C11:F11)</f>
        <v>21183345.109999999</v>
      </c>
    </row>
    <row r="12" spans="1:7" ht="16.5" thickBot="1" x14ac:dyDescent="0.3">
      <c r="A12" s="15">
        <v>7</v>
      </c>
      <c r="B12" s="25" t="s">
        <v>31</v>
      </c>
      <c r="C12" s="51">
        <v>13993889.390000001</v>
      </c>
      <c r="D12" s="51">
        <v>7197147.8300000001</v>
      </c>
      <c r="E12" s="3">
        <v>0</v>
      </c>
      <c r="F12" s="3">
        <v>0</v>
      </c>
      <c r="G12" s="54">
        <f>SUM(C12:F12)</f>
        <v>21191037.219999999</v>
      </c>
    </row>
    <row r="13" spans="1:7" ht="16.5" thickBot="1" x14ac:dyDescent="0.3">
      <c r="A13" s="15">
        <v>10</v>
      </c>
      <c r="B13" s="25" t="s">
        <v>34</v>
      </c>
      <c r="C13" s="3">
        <v>0</v>
      </c>
      <c r="D13" s="3">
        <v>0</v>
      </c>
      <c r="E13" s="3">
        <v>0</v>
      </c>
      <c r="F13" s="59">
        <v>0</v>
      </c>
      <c r="G13" s="54">
        <f>SUM(C13:F13)</f>
        <v>0</v>
      </c>
    </row>
    <row r="14" spans="1:7" ht="16.5" thickBot="1" x14ac:dyDescent="0.3">
      <c r="A14" s="15">
        <v>11</v>
      </c>
      <c r="B14" s="25" t="s">
        <v>35</v>
      </c>
      <c r="C14" s="3">
        <v>0</v>
      </c>
      <c r="D14" s="3">
        <v>0</v>
      </c>
      <c r="E14" s="3">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3665599.16</v>
      </c>
      <c r="D16" s="53">
        <v>707900.93</v>
      </c>
      <c r="E16" s="3">
        <v>0</v>
      </c>
      <c r="F16" s="59">
        <v>0</v>
      </c>
      <c r="G16" s="54">
        <f t="shared" ref="G16:G22" si="0">SUM(C16:F16)</f>
        <v>4373500.09</v>
      </c>
    </row>
    <row r="17" spans="1:7" ht="16.5" thickBot="1" x14ac:dyDescent="0.3">
      <c r="A17" s="15">
        <v>16</v>
      </c>
      <c r="B17" s="25" t="s">
        <v>40</v>
      </c>
      <c r="C17" s="51">
        <v>1376642.92</v>
      </c>
      <c r="D17" s="51">
        <v>614408.46</v>
      </c>
      <c r="E17" s="3">
        <v>0</v>
      </c>
      <c r="F17" s="59">
        <v>0</v>
      </c>
      <c r="G17" s="54">
        <f t="shared" si="0"/>
        <v>1991051.38</v>
      </c>
    </row>
    <row r="18" spans="1:7" ht="16.5" thickBot="1" x14ac:dyDescent="0.3">
      <c r="A18" s="15">
        <v>17</v>
      </c>
      <c r="B18" s="25" t="s">
        <v>41</v>
      </c>
      <c r="C18" s="51">
        <v>4888171.88</v>
      </c>
      <c r="D18" s="51">
        <v>1967120.72</v>
      </c>
      <c r="E18" s="3">
        <v>0</v>
      </c>
      <c r="F18" s="59">
        <v>0</v>
      </c>
      <c r="G18" s="54">
        <f t="shared" si="0"/>
        <v>6855292.5999999996</v>
      </c>
    </row>
    <row r="19" spans="1:7" ht="16.5" thickBot="1" x14ac:dyDescent="0.3">
      <c r="A19" s="15">
        <v>18</v>
      </c>
      <c r="B19" s="25" t="s">
        <v>42</v>
      </c>
      <c r="C19" s="51">
        <v>419223.53</v>
      </c>
      <c r="D19" s="51">
        <v>175211.51999999999</v>
      </c>
      <c r="E19" s="3">
        <v>0</v>
      </c>
      <c r="F19" s="59">
        <v>0</v>
      </c>
      <c r="G19" s="54">
        <f t="shared" si="0"/>
        <v>594435.05000000005</v>
      </c>
    </row>
    <row r="20" spans="1:7" ht="16.5" thickBot="1" x14ac:dyDescent="0.3">
      <c r="A20" s="15">
        <v>19</v>
      </c>
      <c r="B20" s="25" t="s">
        <v>43</v>
      </c>
      <c r="C20" s="3">
        <v>0</v>
      </c>
      <c r="D20" s="3">
        <v>0</v>
      </c>
      <c r="E20" s="3">
        <v>0</v>
      </c>
      <c r="F20" s="59">
        <v>0</v>
      </c>
      <c r="G20" s="54">
        <f t="shared" si="0"/>
        <v>0</v>
      </c>
    </row>
    <row r="21" spans="1:7" ht="16.5" thickBot="1" x14ac:dyDescent="0.3">
      <c r="A21" s="15">
        <v>20</v>
      </c>
      <c r="B21" s="25" t="s">
        <v>44</v>
      </c>
      <c r="C21" s="51">
        <v>205858.06</v>
      </c>
      <c r="D21" s="51">
        <v>38396.15</v>
      </c>
      <c r="E21" s="51">
        <v>0</v>
      </c>
      <c r="F21" s="59">
        <v>0</v>
      </c>
      <c r="G21" s="54">
        <f t="shared" si="0"/>
        <v>244254.21</v>
      </c>
    </row>
    <row r="22" spans="1:7" ht="16.5" thickBot="1" x14ac:dyDescent="0.3">
      <c r="A22" s="15">
        <v>21</v>
      </c>
      <c r="B22" s="25" t="s">
        <v>45</v>
      </c>
      <c r="C22" s="51">
        <v>2004087.54</v>
      </c>
      <c r="D22" s="51">
        <v>1124967.24</v>
      </c>
      <c r="E22" s="51">
        <v>0</v>
      </c>
      <c r="F22" s="59">
        <v>0</v>
      </c>
      <c r="G22" s="54">
        <f t="shared" si="0"/>
        <v>3129054.7800000003</v>
      </c>
    </row>
    <row r="23" spans="1:7" ht="16.5" thickBot="1" x14ac:dyDescent="0.3">
      <c r="A23" s="19"/>
      <c r="B23" s="19" t="s">
        <v>64</v>
      </c>
      <c r="C23" s="23"/>
      <c r="D23" s="23"/>
      <c r="E23" s="23"/>
      <c r="F23" s="23"/>
      <c r="G23" s="50"/>
    </row>
    <row r="24" spans="1:7" ht="16.5" thickBot="1" x14ac:dyDescent="0.3">
      <c r="A24" s="14">
        <v>39</v>
      </c>
      <c r="B24" s="25" t="s">
        <v>65</v>
      </c>
      <c r="C24" s="6">
        <v>479</v>
      </c>
      <c r="D24" s="6">
        <v>134</v>
      </c>
      <c r="E24" s="6">
        <v>0</v>
      </c>
      <c r="F24" s="60">
        <v>0</v>
      </c>
      <c r="G24" s="47">
        <f>SUM(C24:F24)</f>
        <v>613</v>
      </c>
    </row>
    <row r="25" spans="1:7" ht="16.5" thickBot="1" x14ac:dyDescent="0.3">
      <c r="A25" s="14">
        <v>40</v>
      </c>
      <c r="B25" s="25" t="s">
        <v>66</v>
      </c>
      <c r="C25" s="4">
        <v>8287</v>
      </c>
      <c r="D25" s="4">
        <v>3455</v>
      </c>
      <c r="E25" s="4">
        <v>0</v>
      </c>
      <c r="F25" s="60">
        <v>0</v>
      </c>
      <c r="G25" s="47">
        <f>SUM(C25:F25)</f>
        <v>11742</v>
      </c>
    </row>
    <row r="26" spans="1:7" ht="16.5" thickBot="1" x14ac:dyDescent="0.3">
      <c r="A26" s="14">
        <v>41</v>
      </c>
      <c r="B26" s="25" t="s">
        <v>67</v>
      </c>
      <c r="C26" s="4">
        <v>8489</v>
      </c>
      <c r="D26" s="4">
        <v>3754</v>
      </c>
      <c r="E26" s="4">
        <v>0</v>
      </c>
      <c r="F26" s="60">
        <v>0</v>
      </c>
      <c r="G26" s="47">
        <f>SUM(C26:F26)</f>
        <v>12243</v>
      </c>
    </row>
    <row r="27" spans="1:7" ht="16.5" thickBot="1" x14ac:dyDescent="0.3">
      <c r="A27" s="14">
        <v>42</v>
      </c>
      <c r="B27" s="25" t="s">
        <v>68</v>
      </c>
      <c r="C27" s="4">
        <v>513</v>
      </c>
      <c r="D27" s="4">
        <v>163</v>
      </c>
      <c r="E27" s="4">
        <v>0</v>
      </c>
      <c r="F27" s="60">
        <v>0</v>
      </c>
      <c r="G27" s="47">
        <f>SUM(C27:F27)</f>
        <v>676</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37" priority="14" stopIfTrue="1" operator="lessThan">
      <formula>0</formula>
    </cfRule>
    <cfRule type="cellIs" dxfId="36" priority="18" stopIfTrue="1" operator="lessThan">
      <formula>0</formula>
    </cfRule>
  </conditionalFormatting>
  <conditionalFormatting sqref="C11:D12 F13:G14 G11:G12">
    <cfRule type="cellIs" dxfId="35" priority="13" stopIfTrue="1" operator="lessThan">
      <formula>0</formula>
    </cfRule>
    <cfRule type="cellIs" dxfId="34" priority="17" stopIfTrue="1" operator="lessThan">
      <formula>0</formula>
    </cfRule>
  </conditionalFormatting>
  <conditionalFormatting sqref="C21:G22 C16:D19 F16:G20">
    <cfRule type="cellIs" dxfId="33" priority="12" stopIfTrue="1" operator="lessThan">
      <formula>0</formula>
    </cfRule>
    <cfRule type="cellIs" dxfId="32" priority="16" stopIfTrue="1" operator="lessThan">
      <formula>0</formula>
    </cfRule>
  </conditionalFormatting>
  <conditionalFormatting sqref="C24:G27">
    <cfRule type="cellIs" dxfId="31" priority="11" stopIfTrue="1" operator="lessThan">
      <formula>0</formula>
    </cfRule>
    <cfRule type="cellIs" dxfId="30" priority="15" stopIfTrue="1" operator="lessThan">
      <formula>0</formula>
    </cfRule>
  </conditionalFormatting>
  <conditionalFormatting sqref="E11:E14">
    <cfRule type="cellIs" dxfId="29" priority="9" stopIfTrue="1" operator="lessThan">
      <formula>0</formula>
    </cfRule>
    <cfRule type="cellIs" dxfId="28" priority="10" stopIfTrue="1" operator="lessThan">
      <formula>0</formula>
    </cfRule>
  </conditionalFormatting>
  <conditionalFormatting sqref="F11:F12">
    <cfRule type="cellIs" dxfId="27" priority="7" stopIfTrue="1" operator="lessThan">
      <formula>0</formula>
    </cfRule>
    <cfRule type="cellIs" dxfId="26" priority="8" stopIfTrue="1" operator="lessThan">
      <formula>0</formula>
    </cfRule>
  </conditionalFormatting>
  <conditionalFormatting sqref="C13:D14">
    <cfRule type="cellIs" dxfId="25" priority="5" stopIfTrue="1" operator="lessThan">
      <formula>0</formula>
    </cfRule>
    <cfRule type="cellIs" dxfId="24" priority="6" stopIfTrue="1" operator="lessThan">
      <formula>0</formula>
    </cfRule>
  </conditionalFormatting>
  <conditionalFormatting sqref="E16:E20">
    <cfRule type="cellIs" dxfId="23" priority="3" stopIfTrue="1" operator="lessThan">
      <formula>0</formula>
    </cfRule>
    <cfRule type="cellIs" dxfId="22" priority="4" stopIfTrue="1" operator="lessThan">
      <formula>0</formula>
    </cfRule>
  </conditionalFormatting>
  <conditionalFormatting sqref="C20:D20">
    <cfRule type="cellIs" dxfId="21" priority="1" stopIfTrue="1" operator="lessThan">
      <formula>0</formula>
    </cfRule>
    <cfRule type="cellIs" dxfId="20" priority="2"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11" activePane="bottomRight" state="frozen"/>
      <selection activeCell="A2" sqref="A2"/>
      <selection pane="topRight" activeCell="C2" sqref="C2"/>
      <selection pane="bottomLeft" activeCell="A5" sqref="A5"/>
      <selection pane="bottomRight" activeCell="E27" sqref="E24:E27"/>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15935</v>
      </c>
      <c r="D5" s="3">
        <v>710</v>
      </c>
      <c r="E5" s="3">
        <v>0</v>
      </c>
      <c r="F5" s="3">
        <v>0</v>
      </c>
      <c r="G5" s="47">
        <f>SUM(C5:F5)</f>
        <v>16645</v>
      </c>
    </row>
    <row r="6" spans="1:7" ht="16.5" thickBot="1" x14ac:dyDescent="0.3">
      <c r="A6" s="15">
        <v>2</v>
      </c>
      <c r="B6" s="25" t="s">
        <v>19</v>
      </c>
      <c r="C6" s="4">
        <v>4</v>
      </c>
      <c r="D6" s="4">
        <v>12</v>
      </c>
      <c r="E6" s="3">
        <v>0</v>
      </c>
      <c r="F6" s="3">
        <v>0</v>
      </c>
      <c r="G6" s="48">
        <f>SUM(C6:F6)</f>
        <v>16</v>
      </c>
    </row>
    <row r="7" spans="1:7" ht="16.5" thickBot="1" x14ac:dyDescent="0.3">
      <c r="A7" s="15">
        <v>3</v>
      </c>
      <c r="B7" s="25" t="s">
        <v>24</v>
      </c>
      <c r="C7" s="4">
        <v>233</v>
      </c>
      <c r="D7" s="4">
        <v>38</v>
      </c>
      <c r="E7" s="3">
        <v>0</v>
      </c>
      <c r="F7" s="3">
        <v>0</v>
      </c>
      <c r="G7" s="48">
        <f>SUM(C7:F7)</f>
        <v>271</v>
      </c>
    </row>
    <row r="8" spans="1:7" ht="16.5" thickBot="1" x14ac:dyDescent="0.3">
      <c r="A8" s="15">
        <v>4</v>
      </c>
      <c r="B8" s="25" t="s">
        <v>25</v>
      </c>
      <c r="C8" s="4">
        <v>370</v>
      </c>
      <c r="D8" s="4">
        <v>8</v>
      </c>
      <c r="E8" s="3">
        <v>0</v>
      </c>
      <c r="F8" s="3">
        <v>0</v>
      </c>
      <c r="G8" s="48">
        <f>SUM(C8:F8)</f>
        <v>378</v>
      </c>
    </row>
    <row r="9" spans="1:7" ht="16.5" thickBot="1" x14ac:dyDescent="0.3">
      <c r="A9" s="15">
        <v>5</v>
      </c>
      <c r="B9" s="25" t="s">
        <v>26</v>
      </c>
      <c r="C9" s="4">
        <v>744</v>
      </c>
      <c r="D9" s="4">
        <v>12</v>
      </c>
      <c r="E9" s="3">
        <v>0</v>
      </c>
      <c r="F9" s="3">
        <v>0</v>
      </c>
      <c r="G9" s="48">
        <f>SUM(C9:F9)</f>
        <v>756</v>
      </c>
    </row>
    <row r="10" spans="1:7" ht="16.5" thickBot="1" x14ac:dyDescent="0.3">
      <c r="A10" s="19"/>
      <c r="B10" s="19" t="s">
        <v>29</v>
      </c>
      <c r="C10" s="23"/>
      <c r="D10" s="23"/>
      <c r="E10" s="23"/>
      <c r="F10" s="23"/>
      <c r="G10" s="49"/>
    </row>
    <row r="11" spans="1:7" ht="16.5" thickBot="1" x14ac:dyDescent="0.3">
      <c r="A11" s="14">
        <v>6</v>
      </c>
      <c r="B11" s="25" t="s">
        <v>30</v>
      </c>
      <c r="C11" s="52">
        <v>9795331.9399999995</v>
      </c>
      <c r="D11" s="53">
        <v>564167.82999999996</v>
      </c>
      <c r="E11" s="3">
        <v>0</v>
      </c>
      <c r="F11" s="3">
        <v>0</v>
      </c>
      <c r="G11" s="54">
        <f>SUM(C11:F11)</f>
        <v>10359499.77</v>
      </c>
    </row>
    <row r="12" spans="1:7" ht="16.5" thickBot="1" x14ac:dyDescent="0.3">
      <c r="A12" s="15">
        <v>7</v>
      </c>
      <c r="B12" s="25" t="s">
        <v>31</v>
      </c>
      <c r="C12" s="51">
        <v>9800719.1600000001</v>
      </c>
      <c r="D12" s="51">
        <v>564167.82999999996</v>
      </c>
      <c r="E12" s="3">
        <v>0</v>
      </c>
      <c r="F12" s="3">
        <v>0</v>
      </c>
      <c r="G12" s="54">
        <f>SUM(C12:F12)</f>
        <v>10364886.99</v>
      </c>
    </row>
    <row r="13" spans="1:7" ht="16.5" thickBot="1" x14ac:dyDescent="0.3">
      <c r="A13" s="15">
        <v>10</v>
      </c>
      <c r="B13" s="25" t="s">
        <v>34</v>
      </c>
      <c r="C13" s="3">
        <v>0</v>
      </c>
      <c r="D13" s="3">
        <v>0</v>
      </c>
      <c r="E13" s="3">
        <v>0</v>
      </c>
      <c r="F13" s="59">
        <v>0</v>
      </c>
      <c r="G13" s="54">
        <f>SUM(C13:F13)</f>
        <v>0</v>
      </c>
    </row>
    <row r="14" spans="1:7" ht="16.5" thickBot="1" x14ac:dyDescent="0.3">
      <c r="A14" s="15">
        <v>11</v>
      </c>
      <c r="B14" s="25" t="s">
        <v>35</v>
      </c>
      <c r="C14" s="3">
        <v>0</v>
      </c>
      <c r="D14" s="3">
        <v>0</v>
      </c>
      <c r="E14" s="3">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1519896.03</v>
      </c>
      <c r="D16" s="53">
        <v>57991.01</v>
      </c>
      <c r="E16" s="53">
        <v>0</v>
      </c>
      <c r="F16" s="59">
        <v>0</v>
      </c>
      <c r="G16" s="54">
        <f t="shared" ref="G16:G22" si="0">SUM(C16:F16)</f>
        <v>1577887.04</v>
      </c>
    </row>
    <row r="17" spans="1:7" ht="16.5" thickBot="1" x14ac:dyDescent="0.3">
      <c r="A17" s="15">
        <v>16</v>
      </c>
      <c r="B17" s="25" t="s">
        <v>40</v>
      </c>
      <c r="C17" s="51">
        <v>752561.81</v>
      </c>
      <c r="D17" s="51">
        <v>46729.04</v>
      </c>
      <c r="E17" s="51">
        <v>0</v>
      </c>
      <c r="F17" s="59">
        <v>0</v>
      </c>
      <c r="G17" s="54">
        <f t="shared" si="0"/>
        <v>799290.85000000009</v>
      </c>
    </row>
    <row r="18" spans="1:7" ht="16.5" thickBot="1" x14ac:dyDescent="0.3">
      <c r="A18" s="15">
        <v>17</v>
      </c>
      <c r="B18" s="25" t="s">
        <v>41</v>
      </c>
      <c r="C18" s="51">
        <v>3643236.07</v>
      </c>
      <c r="D18" s="51">
        <v>103341.91</v>
      </c>
      <c r="E18" s="51">
        <v>0</v>
      </c>
      <c r="F18" s="59">
        <v>0</v>
      </c>
      <c r="G18" s="54">
        <f t="shared" si="0"/>
        <v>3746577.98</v>
      </c>
    </row>
    <row r="19" spans="1:7" ht="16.5" thickBot="1" x14ac:dyDescent="0.3">
      <c r="A19" s="15">
        <v>18</v>
      </c>
      <c r="B19" s="25" t="s">
        <v>42</v>
      </c>
      <c r="C19" s="51">
        <v>231461.3</v>
      </c>
      <c r="D19" s="51">
        <v>10497.87</v>
      </c>
      <c r="E19" s="51">
        <v>0</v>
      </c>
      <c r="F19" s="59">
        <v>0</v>
      </c>
      <c r="G19" s="54">
        <f t="shared" si="0"/>
        <v>241959.16999999998</v>
      </c>
    </row>
    <row r="20" spans="1:7" ht="16.5" thickBot="1" x14ac:dyDescent="0.3">
      <c r="A20" s="15">
        <v>19</v>
      </c>
      <c r="B20" s="25" t="s">
        <v>43</v>
      </c>
      <c r="C20" s="3">
        <v>0</v>
      </c>
      <c r="D20" s="3">
        <v>0</v>
      </c>
      <c r="E20" s="3">
        <v>0</v>
      </c>
      <c r="F20" s="59">
        <v>0</v>
      </c>
      <c r="G20" s="54">
        <f t="shared" si="0"/>
        <v>0</v>
      </c>
    </row>
    <row r="21" spans="1:7" ht="16.5" thickBot="1" x14ac:dyDescent="0.3">
      <c r="A21" s="15">
        <v>20</v>
      </c>
      <c r="B21" s="25" t="s">
        <v>44</v>
      </c>
      <c r="C21" s="51">
        <v>182060.72</v>
      </c>
      <c r="D21" s="51">
        <v>2797.59</v>
      </c>
      <c r="E21" s="51">
        <v>0</v>
      </c>
      <c r="F21" s="59">
        <v>0</v>
      </c>
      <c r="G21" s="54">
        <f t="shared" si="0"/>
        <v>184858.31</v>
      </c>
    </row>
    <row r="22" spans="1:7" ht="16.5" thickBot="1" x14ac:dyDescent="0.3">
      <c r="A22" s="15">
        <v>21</v>
      </c>
      <c r="B22" s="25" t="s">
        <v>45</v>
      </c>
      <c r="C22" s="51">
        <v>1419266.28</v>
      </c>
      <c r="D22" s="51">
        <v>25474.03</v>
      </c>
      <c r="E22" s="51">
        <v>0</v>
      </c>
      <c r="F22" s="59">
        <v>0</v>
      </c>
      <c r="G22" s="54">
        <f t="shared" si="0"/>
        <v>1444740.31</v>
      </c>
    </row>
    <row r="23" spans="1:7" ht="16.5" thickBot="1" x14ac:dyDescent="0.3">
      <c r="A23" s="19"/>
      <c r="B23" s="19" t="s">
        <v>64</v>
      </c>
      <c r="C23" s="23"/>
      <c r="D23" s="23"/>
      <c r="E23" s="23"/>
      <c r="F23" s="23"/>
      <c r="G23" s="50"/>
    </row>
    <row r="24" spans="1:7" ht="16.5" thickBot="1" x14ac:dyDescent="0.3">
      <c r="A24" s="14">
        <v>39</v>
      </c>
      <c r="B24" s="25" t="s">
        <v>65</v>
      </c>
      <c r="C24" s="6">
        <v>207</v>
      </c>
      <c r="D24" s="6">
        <v>8</v>
      </c>
      <c r="E24" s="3">
        <v>0</v>
      </c>
      <c r="F24" s="60">
        <v>0</v>
      </c>
      <c r="G24" s="47">
        <f>SUM(C24:F24)</f>
        <v>215</v>
      </c>
    </row>
    <row r="25" spans="1:7" ht="16.5" thickBot="1" x14ac:dyDescent="0.3">
      <c r="A25" s="14">
        <v>40</v>
      </c>
      <c r="B25" s="25" t="s">
        <v>66</v>
      </c>
      <c r="C25" s="4">
        <v>4493</v>
      </c>
      <c r="D25" s="4">
        <v>280</v>
      </c>
      <c r="E25" s="3">
        <v>0</v>
      </c>
      <c r="F25" s="60">
        <v>0</v>
      </c>
      <c r="G25" s="47">
        <f>SUM(C25:F25)</f>
        <v>4773</v>
      </c>
    </row>
    <row r="26" spans="1:7" ht="16.5" thickBot="1" x14ac:dyDescent="0.3">
      <c r="A26" s="14">
        <v>41</v>
      </c>
      <c r="B26" s="25" t="s">
        <v>67</v>
      </c>
      <c r="C26" s="4">
        <v>3522</v>
      </c>
      <c r="D26" s="4">
        <v>213</v>
      </c>
      <c r="E26" s="3">
        <v>0</v>
      </c>
      <c r="F26" s="60">
        <v>0</v>
      </c>
      <c r="G26" s="47">
        <f>SUM(C26:F26)</f>
        <v>3735</v>
      </c>
    </row>
    <row r="27" spans="1:7" ht="16.5" thickBot="1" x14ac:dyDescent="0.3">
      <c r="A27" s="14">
        <v>42</v>
      </c>
      <c r="B27" s="25" t="s">
        <v>68</v>
      </c>
      <c r="C27" s="4">
        <v>402</v>
      </c>
      <c r="D27" s="4">
        <v>6</v>
      </c>
      <c r="E27" s="3">
        <v>0</v>
      </c>
      <c r="F27" s="60"/>
      <c r="G27" s="47">
        <f>SUM(C27:F27)</f>
        <v>408</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D9 G5:G9">
    <cfRule type="cellIs" dxfId="19" priority="16" stopIfTrue="1" operator="lessThan">
      <formula>0</formula>
    </cfRule>
    <cfRule type="cellIs" dxfId="18" priority="20" stopIfTrue="1" operator="lessThan">
      <formula>0</formula>
    </cfRule>
  </conditionalFormatting>
  <conditionalFormatting sqref="C11:D12 F13:G14 G11:G12">
    <cfRule type="cellIs" dxfId="17" priority="15" stopIfTrue="1" operator="lessThan">
      <formula>0</formula>
    </cfRule>
    <cfRule type="cellIs" dxfId="16" priority="19" stopIfTrue="1" operator="lessThan">
      <formula>0</formula>
    </cfRule>
  </conditionalFormatting>
  <conditionalFormatting sqref="C16:G19 C21:G22 F20:G20">
    <cfRule type="cellIs" dxfId="15" priority="14" stopIfTrue="1" operator="lessThan">
      <formula>0</formula>
    </cfRule>
    <cfRule type="cellIs" dxfId="14" priority="18" stopIfTrue="1" operator="lessThan">
      <formula>0</formula>
    </cfRule>
  </conditionalFormatting>
  <conditionalFormatting sqref="C24:D27 F24:G27">
    <cfRule type="cellIs" dxfId="13" priority="13" stopIfTrue="1" operator="lessThan">
      <formula>0</formula>
    </cfRule>
    <cfRule type="cellIs" dxfId="12" priority="17" stopIfTrue="1" operator="lessThan">
      <formula>0</formula>
    </cfRule>
  </conditionalFormatting>
  <conditionalFormatting sqref="E5:F9">
    <cfRule type="cellIs" dxfId="11" priority="11" stopIfTrue="1" operator="lessThan">
      <formula>0</formula>
    </cfRule>
    <cfRule type="cellIs" dxfId="10" priority="12" stopIfTrue="1" operator="lessThan">
      <formula>0</formula>
    </cfRule>
  </conditionalFormatting>
  <conditionalFormatting sqref="E11:E14">
    <cfRule type="cellIs" dxfId="9" priority="9" stopIfTrue="1" operator="lessThan">
      <formula>0</formula>
    </cfRule>
    <cfRule type="cellIs" dxfId="8" priority="10" stopIfTrue="1" operator="lessThan">
      <formula>0</formula>
    </cfRule>
  </conditionalFormatting>
  <conditionalFormatting sqref="F11:F12">
    <cfRule type="cellIs" dxfId="7" priority="7" stopIfTrue="1" operator="lessThan">
      <formula>0</formula>
    </cfRule>
    <cfRule type="cellIs" dxfId="6" priority="8" stopIfTrue="1" operator="lessThan">
      <formula>0</formula>
    </cfRule>
  </conditionalFormatting>
  <conditionalFormatting sqref="C13:D14">
    <cfRule type="cellIs" dxfId="5" priority="5" stopIfTrue="1" operator="lessThan">
      <formula>0</formula>
    </cfRule>
    <cfRule type="cellIs" dxfId="4" priority="6" stopIfTrue="1" operator="lessThan">
      <formula>0</formula>
    </cfRule>
  </conditionalFormatting>
  <conditionalFormatting sqref="C20:E20">
    <cfRule type="cellIs" dxfId="3" priority="3" stopIfTrue="1" operator="lessThan">
      <formula>0</formula>
    </cfRule>
    <cfRule type="cellIs" dxfId="2" priority="4" stopIfTrue="1" operator="lessThan">
      <formula>0</formula>
    </cfRule>
  </conditionalFormatting>
  <conditionalFormatting sqref="E24:E27">
    <cfRule type="cellIs" dxfId="1" priority="1" stopIfTrue="1" operator="lessThan">
      <formula>0</formula>
    </cfRule>
    <cfRule type="cellIs" dxfId="0" priority="2"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E7" sqref="E7:E8"/>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8" t="s">
        <v>9</v>
      </c>
      <c r="B1" s="118"/>
      <c r="C1" s="118"/>
      <c r="D1" s="118"/>
      <c r="E1" s="118"/>
      <c r="F1" s="118"/>
      <c r="G1" s="118"/>
      <c r="H1" s="118"/>
      <c r="I1" s="118"/>
    </row>
    <row r="2" spans="1:9" ht="18.75" x14ac:dyDescent="0.3">
      <c r="A2" s="117" t="s">
        <v>78</v>
      </c>
      <c r="B2" s="117"/>
      <c r="C2" s="117"/>
      <c r="D2" s="117"/>
      <c r="E2" s="117"/>
      <c r="F2" s="117"/>
      <c r="G2" s="117"/>
      <c r="H2" s="117"/>
      <c r="I2" s="117"/>
    </row>
    <row r="3" spans="1:9" ht="19.5" thickBot="1" x14ac:dyDescent="0.35">
      <c r="A3" s="102" t="s">
        <v>79</v>
      </c>
      <c r="B3" s="102"/>
      <c r="C3" s="102"/>
      <c r="D3" s="102"/>
      <c r="E3" s="102"/>
      <c r="F3" s="102"/>
      <c r="G3" s="102"/>
      <c r="H3" s="102"/>
      <c r="I3" s="102"/>
    </row>
    <row r="4" spans="1:9" ht="26.25" customHeight="1" x14ac:dyDescent="0.25">
      <c r="A4" s="121" t="s">
        <v>80</v>
      </c>
      <c r="B4" s="119" t="s">
        <v>81</v>
      </c>
      <c r="C4" s="123" t="s">
        <v>82</v>
      </c>
      <c r="D4" s="123"/>
      <c r="E4" s="124"/>
      <c r="F4" s="125" t="s">
        <v>83</v>
      </c>
      <c r="G4" s="123"/>
      <c r="H4" s="126"/>
    </row>
    <row r="5" spans="1:9" ht="15.75" thickBot="1" x14ac:dyDescent="0.3">
      <c r="A5" s="122"/>
      <c r="B5" s="120"/>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c r="E7" s="39" t="s">
        <v>100</v>
      </c>
      <c r="F7" s="40"/>
      <c r="G7" s="38"/>
      <c r="H7" s="38" t="s">
        <v>100</v>
      </c>
      <c r="I7" s="12"/>
    </row>
    <row r="8" spans="1:9" ht="15.75" x14ac:dyDescent="0.25">
      <c r="A8" s="28">
        <v>7</v>
      </c>
      <c r="B8" s="44" t="s">
        <v>31</v>
      </c>
      <c r="C8" s="38"/>
      <c r="D8" s="38"/>
      <c r="E8" s="39" t="s">
        <v>100</v>
      </c>
      <c r="F8" s="40"/>
      <c r="G8" s="38"/>
      <c r="H8" s="38" t="s">
        <v>100</v>
      </c>
      <c r="I8" s="12"/>
    </row>
    <row r="9" spans="1:9" ht="15.75" x14ac:dyDescent="0.25">
      <c r="A9" s="28">
        <v>8</v>
      </c>
      <c r="B9" s="44" t="s">
        <v>32</v>
      </c>
      <c r="C9" s="32"/>
      <c r="D9" s="32"/>
      <c r="E9" s="33"/>
      <c r="F9" s="40"/>
      <c r="G9" s="38"/>
      <c r="H9" s="38" t="s">
        <v>100</v>
      </c>
      <c r="I9" s="12"/>
    </row>
    <row r="10" spans="1:9" ht="15.75" x14ac:dyDescent="0.25">
      <c r="A10" s="28">
        <v>9</v>
      </c>
      <c r="B10" s="44" t="s">
        <v>33</v>
      </c>
      <c r="C10" s="32"/>
      <c r="D10" s="32"/>
      <c r="E10" s="33"/>
      <c r="F10" s="40"/>
      <c r="G10" s="38"/>
      <c r="H10" s="38" t="s">
        <v>100</v>
      </c>
      <c r="I10" s="12"/>
    </row>
    <row r="11" spans="1:9" ht="15.75" x14ac:dyDescent="0.25">
      <c r="A11" s="28">
        <v>10</v>
      </c>
      <c r="B11" s="44" t="s">
        <v>34</v>
      </c>
      <c r="C11" s="38"/>
      <c r="D11" s="38"/>
      <c r="E11" s="39" t="s">
        <v>100</v>
      </c>
      <c r="F11" s="40"/>
      <c r="G11" s="38"/>
      <c r="H11" s="38" t="s">
        <v>100</v>
      </c>
      <c r="I11" s="12"/>
    </row>
    <row r="12" spans="1:9" ht="15.75" x14ac:dyDescent="0.25">
      <c r="A12" s="28">
        <v>11</v>
      </c>
      <c r="B12" s="44" t="s">
        <v>35</v>
      </c>
      <c r="C12" s="38"/>
      <c r="D12" s="38"/>
      <c r="E12" s="39" t="s">
        <v>100</v>
      </c>
      <c r="F12" s="40"/>
      <c r="G12" s="38"/>
      <c r="H12" s="38" t="s">
        <v>100</v>
      </c>
      <c r="I12" s="12"/>
    </row>
    <row r="13" spans="1:9" ht="16.5" thickBot="1" x14ac:dyDescent="0.3">
      <c r="A13" s="29">
        <v>13</v>
      </c>
      <c r="B13" s="45" t="s">
        <v>36</v>
      </c>
      <c r="C13" s="34"/>
      <c r="D13" s="34"/>
      <c r="E13" s="35"/>
      <c r="F13" s="41"/>
      <c r="G13" s="42"/>
      <c r="H13" s="43"/>
      <c r="I13" s="12"/>
    </row>
    <row r="14" spans="1:9" ht="15.75" x14ac:dyDescent="0.25">
      <c r="A14" s="26"/>
      <c r="B14" s="46" t="s">
        <v>38</v>
      </c>
      <c r="C14" s="36"/>
      <c r="D14" s="36"/>
      <c r="E14" s="36"/>
      <c r="F14" s="36"/>
      <c r="G14" s="36"/>
      <c r="H14" s="36"/>
      <c r="I14" s="12"/>
    </row>
    <row r="15" spans="1:9" ht="15.75" x14ac:dyDescent="0.25">
      <c r="A15" s="28">
        <v>15</v>
      </c>
      <c r="B15" s="44" t="s">
        <v>39</v>
      </c>
      <c r="C15" s="38"/>
      <c r="D15" s="38"/>
      <c r="E15" s="39" t="s">
        <v>100</v>
      </c>
      <c r="F15" s="40"/>
      <c r="G15" s="38"/>
      <c r="H15" s="38" t="s">
        <v>100</v>
      </c>
      <c r="I15" s="37"/>
    </row>
    <row r="16" spans="1:9" ht="15.75" x14ac:dyDescent="0.25">
      <c r="A16" s="28">
        <v>16</v>
      </c>
      <c r="B16" s="44" t="s">
        <v>40</v>
      </c>
      <c r="C16" s="38"/>
      <c r="D16" s="38"/>
      <c r="E16" s="39" t="s">
        <v>100</v>
      </c>
      <c r="F16" s="40"/>
      <c r="G16" s="38"/>
      <c r="H16" s="38" t="s">
        <v>100</v>
      </c>
      <c r="I16" s="12"/>
    </row>
    <row r="17" spans="1:9" ht="15.75" x14ac:dyDescent="0.25">
      <c r="A17" s="28">
        <v>17</v>
      </c>
      <c r="B17" s="44" t="s">
        <v>41</v>
      </c>
      <c r="C17" s="38"/>
      <c r="D17" s="38"/>
      <c r="E17" s="39" t="s">
        <v>100</v>
      </c>
      <c r="F17" s="40"/>
      <c r="G17" s="38"/>
      <c r="H17" s="38" t="s">
        <v>100</v>
      </c>
      <c r="I17" s="12"/>
    </row>
    <row r="18" spans="1:9" ht="15.75" x14ac:dyDescent="0.25">
      <c r="A18" s="28">
        <v>18</v>
      </c>
      <c r="B18" s="44" t="s">
        <v>42</v>
      </c>
      <c r="C18" s="38"/>
      <c r="D18" s="38"/>
      <c r="E18" s="39" t="s">
        <v>100</v>
      </c>
      <c r="F18" s="40"/>
      <c r="G18" s="38"/>
      <c r="H18" s="38" t="s">
        <v>100</v>
      </c>
      <c r="I18" s="12"/>
    </row>
    <row r="19" spans="1:9" ht="15.75" x14ac:dyDescent="0.25">
      <c r="A19" s="28">
        <v>19</v>
      </c>
      <c r="B19" s="44" t="s">
        <v>43</v>
      </c>
      <c r="C19" s="38"/>
      <c r="D19" s="38"/>
      <c r="E19" s="39" t="s">
        <v>100</v>
      </c>
      <c r="F19" s="40"/>
      <c r="G19" s="38"/>
      <c r="H19" s="38" t="s">
        <v>100</v>
      </c>
      <c r="I19" s="12"/>
    </row>
    <row r="20" spans="1:9" ht="15.75" x14ac:dyDescent="0.25">
      <c r="A20" s="28">
        <v>20</v>
      </c>
      <c r="B20" s="44" t="s">
        <v>44</v>
      </c>
      <c r="C20" s="38"/>
      <c r="D20" s="38"/>
      <c r="E20" s="39" t="s">
        <v>100</v>
      </c>
      <c r="F20" s="40"/>
      <c r="G20" s="38"/>
      <c r="H20" s="38" t="s">
        <v>100</v>
      </c>
      <c r="I20" s="12"/>
    </row>
    <row r="21" spans="1:9" ht="15.75" x14ac:dyDescent="0.25">
      <c r="A21" s="28">
        <v>21</v>
      </c>
      <c r="B21" s="44" t="s">
        <v>45</v>
      </c>
      <c r="C21" s="38"/>
      <c r="D21" s="38"/>
      <c r="E21" s="39" t="s">
        <v>100</v>
      </c>
      <c r="F21" s="40"/>
      <c r="G21" s="38"/>
      <c r="H21" s="38" t="s">
        <v>100</v>
      </c>
      <c r="I21" s="12"/>
    </row>
    <row r="22" spans="1:9" ht="15.75" x14ac:dyDescent="0.25">
      <c r="A22" s="28">
        <v>22</v>
      </c>
      <c r="B22" s="44" t="s">
        <v>46</v>
      </c>
      <c r="C22" s="32"/>
      <c r="D22" s="32"/>
      <c r="E22" s="33"/>
      <c r="F22" s="40"/>
      <c r="G22" s="38"/>
      <c r="H22" s="38" t="s">
        <v>100</v>
      </c>
      <c r="I22" s="12"/>
    </row>
    <row r="23" spans="1:9" ht="15.75" x14ac:dyDescent="0.25">
      <c r="A23" s="28">
        <v>23</v>
      </c>
      <c r="B23" s="44" t="s">
        <v>47</v>
      </c>
      <c r="C23" s="32"/>
      <c r="D23" s="32"/>
      <c r="E23" s="33"/>
      <c r="F23" s="40"/>
      <c r="G23" s="38"/>
      <c r="H23" s="38" t="s">
        <v>100</v>
      </c>
      <c r="I23" s="12"/>
    </row>
    <row r="24" spans="1:9" ht="15.75" x14ac:dyDescent="0.25">
      <c r="A24" s="28">
        <v>24</v>
      </c>
      <c r="B24" s="44" t="s">
        <v>48</v>
      </c>
      <c r="C24" s="32"/>
      <c r="D24" s="32"/>
      <c r="E24" s="33"/>
      <c r="F24" s="40"/>
      <c r="G24" s="38"/>
      <c r="H24" s="38" t="s">
        <v>100</v>
      </c>
      <c r="I24" s="12"/>
    </row>
    <row r="25" spans="1:9" ht="15.75" x14ac:dyDescent="0.25">
      <c r="A25" s="28">
        <v>26</v>
      </c>
      <c r="B25" s="44" t="s">
        <v>49</v>
      </c>
      <c r="C25" s="32"/>
      <c r="D25" s="32"/>
      <c r="E25" s="33"/>
      <c r="F25" s="40"/>
      <c r="G25" s="38"/>
      <c r="H25" s="38" t="s">
        <v>100</v>
      </c>
      <c r="I25" s="12"/>
    </row>
    <row r="26" spans="1:9" ht="15.75" x14ac:dyDescent="0.25">
      <c r="A26" s="28">
        <v>27</v>
      </c>
      <c r="B26" s="44" t="s">
        <v>50</v>
      </c>
      <c r="C26" s="32"/>
      <c r="D26" s="32"/>
      <c r="E26" s="33"/>
      <c r="F26" s="40"/>
      <c r="G26" s="38"/>
      <c r="H26" s="38" t="s">
        <v>100</v>
      </c>
      <c r="I26" s="12"/>
    </row>
    <row r="27" spans="1:9" ht="15.75" x14ac:dyDescent="0.25">
      <c r="A27" s="28">
        <v>28</v>
      </c>
      <c r="B27" s="44" t="s">
        <v>51</v>
      </c>
      <c r="C27" s="32"/>
      <c r="D27" s="32"/>
      <c r="E27" s="33"/>
      <c r="F27" s="40"/>
      <c r="G27" s="38"/>
      <c r="H27" s="38" t="s">
        <v>100</v>
      </c>
      <c r="I27" s="12"/>
    </row>
    <row r="28" spans="1:9" ht="15.75" x14ac:dyDescent="0.25">
      <c r="A28" s="28">
        <v>29</v>
      </c>
      <c r="B28" s="44" t="s">
        <v>87</v>
      </c>
      <c r="C28" s="32"/>
      <c r="D28" s="32"/>
      <c r="E28" s="33"/>
      <c r="F28" s="40"/>
      <c r="G28" s="38"/>
      <c r="H28" s="38" t="s">
        <v>100</v>
      </c>
      <c r="I28" s="12"/>
    </row>
    <row r="29" spans="1:9" ht="15.75" x14ac:dyDescent="0.25">
      <c r="A29" s="28">
        <v>30</v>
      </c>
      <c r="B29" s="44" t="s">
        <v>53</v>
      </c>
      <c r="C29" s="32"/>
      <c r="D29" s="32"/>
      <c r="E29" s="33"/>
      <c r="F29" s="40"/>
      <c r="G29" s="38"/>
      <c r="H29" s="38" t="s">
        <v>100</v>
      </c>
      <c r="I29" s="12"/>
    </row>
    <row r="30" spans="1:9" ht="15.75" x14ac:dyDescent="0.25">
      <c r="A30" s="28">
        <v>31</v>
      </c>
      <c r="B30" s="44" t="s">
        <v>54</v>
      </c>
      <c r="C30" s="32"/>
      <c r="D30" s="32"/>
      <c r="E30" s="33"/>
      <c r="F30" s="40"/>
      <c r="G30" s="38"/>
      <c r="H30" s="38" t="s">
        <v>100</v>
      </c>
      <c r="I30" s="12"/>
    </row>
    <row r="31" spans="1:9" ht="15.75" x14ac:dyDescent="0.25">
      <c r="A31" s="28">
        <v>32</v>
      </c>
      <c r="B31" s="44" t="s">
        <v>55</v>
      </c>
      <c r="C31" s="32"/>
      <c r="D31" s="32"/>
      <c r="E31" s="33"/>
      <c r="F31" s="40"/>
      <c r="G31" s="38"/>
      <c r="H31" s="38" t="s">
        <v>100</v>
      </c>
      <c r="I31" s="12"/>
    </row>
    <row r="32" spans="1:9" ht="15.75" x14ac:dyDescent="0.25">
      <c r="A32" s="28">
        <v>33</v>
      </c>
      <c r="B32" s="44" t="s">
        <v>56</v>
      </c>
      <c r="C32" s="32"/>
      <c r="D32" s="32"/>
      <c r="E32" s="33"/>
      <c r="F32" s="40"/>
      <c r="G32" s="38"/>
      <c r="H32" s="38" t="s">
        <v>100</v>
      </c>
      <c r="I32" s="12"/>
    </row>
    <row r="33" spans="1:9" ht="15.75" x14ac:dyDescent="0.25">
      <c r="A33" s="28" t="s">
        <v>57</v>
      </c>
      <c r="B33" s="44" t="s">
        <v>58</v>
      </c>
      <c r="C33" s="32"/>
      <c r="D33" s="32"/>
      <c r="E33" s="33"/>
      <c r="F33" s="40"/>
      <c r="G33" s="38"/>
      <c r="H33" s="38" t="s">
        <v>100</v>
      </c>
      <c r="I33" s="12"/>
    </row>
    <row r="34" spans="1:9" ht="15.75" x14ac:dyDescent="0.25">
      <c r="A34" s="28">
        <v>34</v>
      </c>
      <c r="B34" s="44" t="s">
        <v>59</v>
      </c>
      <c r="C34" s="32"/>
      <c r="D34" s="32"/>
      <c r="E34" s="33"/>
      <c r="F34" s="40"/>
      <c r="G34" s="38"/>
      <c r="H34" s="38" t="s">
        <v>100</v>
      </c>
      <c r="I34" s="12"/>
    </row>
    <row r="35" spans="1:9" ht="15.75" x14ac:dyDescent="0.25">
      <c r="A35" s="28">
        <v>35</v>
      </c>
      <c r="B35" s="44" t="s">
        <v>60</v>
      </c>
      <c r="C35" s="32"/>
      <c r="D35" s="32"/>
      <c r="E35" s="33"/>
      <c r="F35" s="40"/>
      <c r="G35" s="38"/>
      <c r="H35" s="38" t="s">
        <v>100</v>
      </c>
      <c r="I35" s="12"/>
    </row>
    <row r="36" spans="1:9" ht="16.5" thickBot="1" x14ac:dyDescent="0.3">
      <c r="A36" s="29">
        <v>36</v>
      </c>
      <c r="B36" s="45" t="s">
        <v>61</v>
      </c>
      <c r="C36" s="34"/>
      <c r="D36" s="34"/>
      <c r="E36" s="35"/>
      <c r="F36" s="41"/>
      <c r="G36" s="42"/>
      <c r="H36" s="43" t="s">
        <v>100</v>
      </c>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14" sqref="D14"/>
    </sheetView>
  </sheetViews>
  <sheetFormatPr defaultColWidth="9.140625" defaultRowHeight="15" x14ac:dyDescent="0.25"/>
  <cols>
    <col min="1" max="1" width="8.28515625" style="83" customWidth="1"/>
    <col min="2" max="2" width="6.5703125" style="83" bestFit="1" customWidth="1"/>
    <col min="3" max="3" width="50.7109375" style="83" customWidth="1"/>
    <col min="4" max="5" width="55.7109375" style="83" customWidth="1"/>
    <col min="6" max="8" width="16.7109375" style="83" customWidth="1"/>
    <col min="9" max="9" width="48.42578125" style="83" customWidth="1"/>
    <col min="10" max="16384" width="9.140625" style="83"/>
  </cols>
  <sheetData>
    <row r="1" spans="1:9" ht="21" x14ac:dyDescent="0.35">
      <c r="A1" s="82" t="s">
        <v>9</v>
      </c>
      <c r="B1" s="82"/>
      <c r="C1" s="82"/>
      <c r="D1" s="82"/>
      <c r="E1" s="82"/>
      <c r="F1" s="82"/>
      <c r="G1" s="82"/>
      <c r="H1" s="82"/>
      <c r="I1" s="82"/>
    </row>
    <row r="2" spans="1:9" ht="15.75" thickBot="1" x14ac:dyDescent="0.3">
      <c r="C2" s="84" t="s">
        <v>88</v>
      </c>
    </row>
    <row r="3" spans="1:9" x14ac:dyDescent="0.25">
      <c r="B3" s="85" t="s">
        <v>80</v>
      </c>
      <c r="C3" s="86" t="s">
        <v>81</v>
      </c>
    </row>
    <row r="4" spans="1:9" ht="15.75" thickBot="1" x14ac:dyDescent="0.3">
      <c r="B4" s="87"/>
      <c r="C4" s="88"/>
      <c r="D4" s="88"/>
      <c r="E4" s="89"/>
    </row>
    <row r="5" spans="1:9" ht="15.75" x14ac:dyDescent="0.25">
      <c r="B5" s="90"/>
      <c r="C5" s="91" t="s">
        <v>29</v>
      </c>
      <c r="D5" s="92" t="s">
        <v>89</v>
      </c>
      <c r="E5" s="93" t="s">
        <v>90</v>
      </c>
    </row>
    <row r="6" spans="1:9" ht="15.75" x14ac:dyDescent="0.25">
      <c r="B6" s="94">
        <v>6</v>
      </c>
      <c r="C6" s="95" t="s">
        <v>30</v>
      </c>
      <c r="D6" s="38" t="s">
        <v>101</v>
      </c>
      <c r="E6" s="38" t="s">
        <v>102</v>
      </c>
    </row>
    <row r="7" spans="1:9" ht="15.75" x14ac:dyDescent="0.25">
      <c r="B7" s="94">
        <v>7</v>
      </c>
      <c r="C7" s="95" t="s">
        <v>31</v>
      </c>
      <c r="D7" s="38" t="s">
        <v>101</v>
      </c>
      <c r="E7" s="38" t="s">
        <v>102</v>
      </c>
    </row>
    <row r="8" spans="1:9" ht="15.75" x14ac:dyDescent="0.25">
      <c r="B8" s="94">
        <v>8</v>
      </c>
      <c r="C8" s="95" t="s">
        <v>32</v>
      </c>
      <c r="D8" s="38" t="s">
        <v>101</v>
      </c>
      <c r="E8" s="38" t="s">
        <v>102</v>
      </c>
    </row>
    <row r="9" spans="1:9" ht="31.5" x14ac:dyDescent="0.25">
      <c r="B9" s="94">
        <v>9</v>
      </c>
      <c r="C9" s="95" t="s">
        <v>33</v>
      </c>
      <c r="D9" s="38" t="s">
        <v>101</v>
      </c>
      <c r="E9" s="38" t="s">
        <v>102</v>
      </c>
    </row>
    <row r="10" spans="1:9" ht="15.75" x14ac:dyDescent="0.25">
      <c r="B10" s="94">
        <v>10</v>
      </c>
      <c r="C10" s="95" t="s">
        <v>34</v>
      </c>
      <c r="D10" s="38" t="s">
        <v>101</v>
      </c>
      <c r="E10" s="38" t="s">
        <v>102</v>
      </c>
    </row>
    <row r="11" spans="1:9" ht="15.75" x14ac:dyDescent="0.25">
      <c r="B11" s="94">
        <v>11</v>
      </c>
      <c r="C11" s="95" t="s">
        <v>35</v>
      </c>
      <c r="D11" s="38" t="s">
        <v>101</v>
      </c>
      <c r="E11" s="38" t="s">
        <v>102</v>
      </c>
    </row>
    <row r="12" spans="1:9" ht="32.25" thickBot="1" x14ac:dyDescent="0.3">
      <c r="B12" s="96">
        <v>13</v>
      </c>
      <c r="C12" s="97" t="s">
        <v>36</v>
      </c>
      <c r="D12" s="38"/>
      <c r="E12" s="38"/>
    </row>
    <row r="13" spans="1:9" ht="15.75" x14ac:dyDescent="0.25">
      <c r="B13" s="90"/>
      <c r="C13" s="98" t="s">
        <v>38</v>
      </c>
      <c r="D13" s="38"/>
      <c r="E13" s="38"/>
    </row>
    <row r="14" spans="1:9" ht="31.5" x14ac:dyDescent="0.25">
      <c r="B14" s="94">
        <v>15</v>
      </c>
      <c r="C14" s="95" t="s">
        <v>39</v>
      </c>
      <c r="D14" s="38" t="s">
        <v>103</v>
      </c>
      <c r="E14" s="38" t="s">
        <v>104</v>
      </c>
    </row>
    <row r="15" spans="1:9" ht="31.5" x14ac:dyDescent="0.25">
      <c r="B15" s="94">
        <v>16</v>
      </c>
      <c r="C15" s="95" t="s">
        <v>40</v>
      </c>
      <c r="D15" s="38" t="s">
        <v>103</v>
      </c>
      <c r="E15" s="38" t="s">
        <v>104</v>
      </c>
    </row>
    <row r="16" spans="1:9" ht="31.5" x14ac:dyDescent="0.25">
      <c r="B16" s="94">
        <v>17</v>
      </c>
      <c r="C16" s="95" t="s">
        <v>41</v>
      </c>
      <c r="D16" s="38" t="s">
        <v>103</v>
      </c>
      <c r="E16" s="38" t="s">
        <v>104</v>
      </c>
    </row>
    <row r="17" spans="2:5" ht="15.75" x14ac:dyDescent="0.25">
      <c r="B17" s="94">
        <v>18</v>
      </c>
      <c r="C17" s="95" t="s">
        <v>42</v>
      </c>
      <c r="D17" s="38" t="s">
        <v>103</v>
      </c>
      <c r="E17" s="38" t="s">
        <v>104</v>
      </c>
    </row>
    <row r="18" spans="2:5" ht="15.75" x14ac:dyDescent="0.25">
      <c r="B18" s="94">
        <v>19</v>
      </c>
      <c r="C18" s="95" t="s">
        <v>43</v>
      </c>
      <c r="D18" s="38" t="s">
        <v>103</v>
      </c>
      <c r="E18" s="38" t="s">
        <v>104</v>
      </c>
    </row>
    <row r="19" spans="2:5" ht="15.75" x14ac:dyDescent="0.25">
      <c r="B19" s="94">
        <v>20</v>
      </c>
      <c r="C19" s="95" t="s">
        <v>44</v>
      </c>
      <c r="D19" s="38" t="s">
        <v>103</v>
      </c>
      <c r="E19" s="38" t="s">
        <v>104</v>
      </c>
    </row>
    <row r="20" spans="2:5" ht="15.75" x14ac:dyDescent="0.25">
      <c r="B20" s="94">
        <v>21</v>
      </c>
      <c r="C20" s="95" t="s">
        <v>45</v>
      </c>
      <c r="D20" s="38" t="s">
        <v>103</v>
      </c>
      <c r="E20" s="38" t="s">
        <v>104</v>
      </c>
    </row>
    <row r="21" spans="2:5" ht="15.75" x14ac:dyDescent="0.25">
      <c r="B21" s="94">
        <v>22</v>
      </c>
      <c r="C21" s="95" t="s">
        <v>46</v>
      </c>
      <c r="D21" s="38"/>
      <c r="E21" s="38"/>
    </row>
    <row r="22" spans="2:5" ht="31.5" x14ac:dyDescent="0.25">
      <c r="B22" s="94">
        <v>23</v>
      </c>
      <c r="C22" s="95" t="s">
        <v>47</v>
      </c>
      <c r="D22" s="38" t="s">
        <v>105</v>
      </c>
      <c r="E22" s="38" t="s">
        <v>106</v>
      </c>
    </row>
    <row r="23" spans="2:5" ht="15.75" x14ac:dyDescent="0.25">
      <c r="B23" s="94">
        <v>24</v>
      </c>
      <c r="C23" s="95" t="s">
        <v>48</v>
      </c>
      <c r="D23" s="38" t="s">
        <v>105</v>
      </c>
      <c r="E23" s="38" t="s">
        <v>106</v>
      </c>
    </row>
    <row r="24" spans="2:5" ht="15.75" x14ac:dyDescent="0.25">
      <c r="B24" s="94">
        <v>26</v>
      </c>
      <c r="C24" s="95" t="s">
        <v>49</v>
      </c>
      <c r="D24" s="38" t="s">
        <v>105</v>
      </c>
      <c r="E24" s="38" t="s">
        <v>106</v>
      </c>
    </row>
    <row r="25" spans="2:5" ht="15.75" x14ac:dyDescent="0.25">
      <c r="B25" s="94">
        <v>27</v>
      </c>
      <c r="C25" s="95" t="s">
        <v>50</v>
      </c>
      <c r="D25" s="38" t="s">
        <v>105</v>
      </c>
      <c r="E25" s="38" t="s">
        <v>106</v>
      </c>
    </row>
    <row r="26" spans="2:5" ht="15.75" x14ac:dyDescent="0.25">
      <c r="B26" s="94">
        <v>28</v>
      </c>
      <c r="C26" s="95" t="s">
        <v>51</v>
      </c>
      <c r="D26" s="38" t="s">
        <v>105</v>
      </c>
      <c r="E26" s="38" t="s">
        <v>106</v>
      </c>
    </row>
    <row r="27" spans="2:5" ht="15.75" x14ac:dyDescent="0.25">
      <c r="B27" s="94">
        <v>29</v>
      </c>
      <c r="C27" s="95" t="s">
        <v>87</v>
      </c>
      <c r="D27" s="38" t="s">
        <v>105</v>
      </c>
      <c r="E27" s="38" t="s">
        <v>106</v>
      </c>
    </row>
    <row r="28" spans="2:5" ht="15.75" x14ac:dyDescent="0.25">
      <c r="B28" s="94">
        <v>30</v>
      </c>
      <c r="C28" s="95" t="s">
        <v>53</v>
      </c>
      <c r="D28" s="38" t="s">
        <v>105</v>
      </c>
      <c r="E28" s="38" t="s">
        <v>106</v>
      </c>
    </row>
    <row r="29" spans="2:5" ht="15.75" x14ac:dyDescent="0.25">
      <c r="B29" s="94">
        <v>31</v>
      </c>
      <c r="C29" s="95" t="s">
        <v>54</v>
      </c>
      <c r="D29" s="38" t="s">
        <v>105</v>
      </c>
      <c r="E29" s="38" t="s">
        <v>106</v>
      </c>
    </row>
    <row r="30" spans="2:5" ht="47.25" x14ac:dyDescent="0.25">
      <c r="B30" s="94">
        <v>32</v>
      </c>
      <c r="C30" s="95" t="s">
        <v>55</v>
      </c>
      <c r="D30" s="38" t="s">
        <v>105</v>
      </c>
      <c r="E30" s="38" t="s">
        <v>106</v>
      </c>
    </row>
    <row r="31" spans="2:5" ht="15.75" x14ac:dyDescent="0.25">
      <c r="B31" s="94">
        <v>33</v>
      </c>
      <c r="C31" s="95" t="s">
        <v>56</v>
      </c>
      <c r="D31" s="38" t="s">
        <v>105</v>
      </c>
      <c r="E31" s="38" t="s">
        <v>106</v>
      </c>
    </row>
    <row r="32" spans="2:5" ht="15.75" x14ac:dyDescent="0.25">
      <c r="B32" s="94" t="s">
        <v>57</v>
      </c>
      <c r="C32" s="95" t="s">
        <v>58</v>
      </c>
      <c r="D32" s="38" t="s">
        <v>105</v>
      </c>
      <c r="E32" s="38" t="s">
        <v>106</v>
      </c>
    </row>
    <row r="33" spans="2:5" ht="15.75" x14ac:dyDescent="0.25">
      <c r="B33" s="94">
        <v>34</v>
      </c>
      <c r="C33" s="95" t="s">
        <v>59</v>
      </c>
      <c r="D33" s="38" t="s">
        <v>105</v>
      </c>
      <c r="E33" s="38" t="s">
        <v>106</v>
      </c>
    </row>
    <row r="34" spans="2:5" ht="15.75" x14ac:dyDescent="0.25">
      <c r="B34" s="94">
        <v>35</v>
      </c>
      <c r="C34" s="95" t="s">
        <v>60</v>
      </c>
      <c r="D34" s="38" t="s">
        <v>105</v>
      </c>
      <c r="E34" s="38" t="s">
        <v>106</v>
      </c>
    </row>
    <row r="35" spans="2:5" ht="16.5" thickBot="1" x14ac:dyDescent="0.3">
      <c r="B35" s="96">
        <v>36</v>
      </c>
      <c r="C35" s="97" t="s">
        <v>61</v>
      </c>
      <c r="D35" s="38" t="s">
        <v>105</v>
      </c>
      <c r="E35" s="38" t="s">
        <v>106</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2020-04-29T17:46:07Z</dcterms:modified>
</cp:coreProperties>
</file>