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583ACDBC-3965-4CB2-A1A5-B6F9B56F0D46}" xr6:coauthVersionLast="41" xr6:coauthVersionMax="41" xr10:uidLastSave="{00000000-0000-0000-0000-000000000000}"/>
  <bookViews>
    <workbookView xWindow="-12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2" l="1"/>
  <c r="G7" i="2"/>
  <c r="G8" i="2"/>
  <c r="E52" i="2"/>
  <c r="D52" i="2"/>
  <c r="C52" i="2"/>
  <c r="E51" i="2"/>
  <c r="D51" i="2"/>
  <c r="C51" i="2"/>
  <c r="E50" i="2"/>
  <c r="C50" i="2"/>
  <c r="E49" i="2"/>
  <c r="D49" i="2"/>
  <c r="C49"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C18" i="2"/>
  <c r="C21" i="2" s="1"/>
  <c r="F15" i="2"/>
  <c r="E15" i="2"/>
  <c r="D15" i="2"/>
  <c r="C15" i="2"/>
  <c r="F14" i="2"/>
  <c r="E14" i="2"/>
  <c r="D14" i="2"/>
  <c r="C14" i="2"/>
  <c r="F11" i="2"/>
  <c r="E11" i="2"/>
  <c r="D11" i="2"/>
  <c r="C11" i="2"/>
  <c r="F10" i="2"/>
  <c r="E10" i="2"/>
  <c r="D10" i="2"/>
  <c r="G10" i="2" s="1"/>
  <c r="C10" i="2"/>
  <c r="F9" i="2"/>
  <c r="E9" i="2"/>
  <c r="E12" i="2" s="1"/>
  <c r="D9" i="2"/>
  <c r="G9" i="2" s="1"/>
  <c r="C9" i="2"/>
  <c r="F6" i="2"/>
  <c r="E6" i="2"/>
  <c r="D6" i="2"/>
  <c r="C6" i="2"/>
  <c r="F5" i="2"/>
  <c r="E5" i="2"/>
  <c r="D5" i="2"/>
  <c r="C5" i="2"/>
  <c r="D46" i="2"/>
  <c r="E46" i="2"/>
  <c r="F46" i="2"/>
  <c r="F47" i="2" s="1"/>
  <c r="C46"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52" i="2" s="1"/>
  <c r="G26" i="3"/>
  <c r="G51" i="2" s="1"/>
  <c r="G25" i="3"/>
  <c r="G50" i="2" s="1"/>
  <c r="G24" i="3"/>
  <c r="G49" i="2" s="1"/>
  <c r="G22" i="3"/>
  <c r="G29" i="2" s="1"/>
  <c r="G21" i="3"/>
  <c r="G28" i="2" s="1"/>
  <c r="G20" i="3"/>
  <c r="G27" i="2" s="1"/>
  <c r="G19" i="3"/>
  <c r="G26" i="2" s="1"/>
  <c r="G18" i="3"/>
  <c r="G17" i="3"/>
  <c r="G24" i="2" s="1"/>
  <c r="G16" i="3"/>
  <c r="G14" i="3"/>
  <c r="G13" i="3"/>
  <c r="G12" i="3"/>
  <c r="G11" i="3"/>
  <c r="G9" i="3"/>
  <c r="G8" i="3"/>
  <c r="G7" i="3"/>
  <c r="G6" i="3"/>
  <c r="G5" i="3"/>
  <c r="G45" i="2"/>
  <c r="G44" i="2"/>
  <c r="G43" i="2"/>
  <c r="G42" i="2"/>
  <c r="G41" i="2"/>
  <c r="G40" i="2"/>
  <c r="G39" i="2"/>
  <c r="G38" i="2"/>
  <c r="G37" i="2"/>
  <c r="G36" i="2"/>
  <c r="G35" i="2"/>
  <c r="G34" i="2"/>
  <c r="G32" i="2"/>
  <c r="G31" i="2"/>
  <c r="G30" i="2"/>
  <c r="G20" i="2"/>
  <c r="G17" i="2"/>
  <c r="G16" i="2"/>
  <c r="F12" i="2"/>
  <c r="G25" i="2" l="1"/>
  <c r="G19" i="2"/>
  <c r="G46" i="2"/>
  <c r="G18" i="2"/>
  <c r="G14" i="2"/>
  <c r="G15" i="2"/>
  <c r="C12" i="2"/>
  <c r="G23" i="2"/>
  <c r="D21" i="2"/>
  <c r="D12" i="2"/>
  <c r="G11" i="2"/>
  <c r="C33" i="2"/>
  <c r="C47" i="2" s="1"/>
  <c r="D33" i="2"/>
  <c r="E33" i="2"/>
  <c r="E47" i="2" s="1"/>
  <c r="G5" i="2"/>
  <c r="G6" i="2"/>
  <c r="G12" i="2" l="1"/>
  <c r="D47" i="2"/>
  <c r="G33" i="2"/>
  <c r="G47" i="2"/>
  <c r="G21" i="2"/>
</calcChain>
</file>

<file path=xl/sharedStrings.xml><?xml version="1.0" encoding="utf-8"?>
<sst xmlns="http://schemas.openxmlformats.org/spreadsheetml/2006/main" count="370" uniqueCount="111">
  <si>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</si>
  <si>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</si>
  <si>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</si>
  <si>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</si>
  <si>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</si>
  <si>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</si>
  <si>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</si>
  <si>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</si>
  <si>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</si>
  <si>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</si>
  <si>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</si>
  <si>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</si>
  <si>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</si>
  <si>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</si>
  <si>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</si>
  <si>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</si>
  <si>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</si>
  <si>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</si>
  <si>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</si>
  <si>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</si>
  <si>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</si>
  <si>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</si>
  <si>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</si>
  <si>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</si>
  <si>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</si>
  <si>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</si>
  <si>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</si>
  <si>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</si>
  <si>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</si>
  <si>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</si>
  <si>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</si>
  <si>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</si>
  <si>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</si>
  <si>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</si>
  <si>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</si>
  <si>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</si>
  <si>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</si>
  <si>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</si>
  <si>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</si>
  <si>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</si>
  <si>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</si>
  <si>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</si>
  <si>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</si>
  <si>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</si>
  <si>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</si>
  <si>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</si>
  <si>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</si>
  <si>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</si>
  <si>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</si>
  <si>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</si>
  <si>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</si>
  <si>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</si>
  <si>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</si>
  <si>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</si>
  <si>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</si>
  <si>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</si>
  <si>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</si>
  <si>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</si>
  <si>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</si>
  <si>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</si>
  <si>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</si>
  <si>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</si>
  <si>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</si>
  <si>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</si>
  <si>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</si>
  <si>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</si>
  <si>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</si>
  <si>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</si>
  <si>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</si>
  <si>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</si>
  <si>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</si>
  <si>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</si>
  <si>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</si>
  <si>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</si>
  <si>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</si>
  <si>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</si>
  <si>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</si>
  <si>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</si>
  <si>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</si>
  <si>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</si>
  <si>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</si>
  <si>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</si>
  <si>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</si>
  <si>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</si>
  <si>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</si>
  <si>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</si>
  <si>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</si>
  <si>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</si>
  <si>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</si>
  <si>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</si>
  <si>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</si>
  <si>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</si>
  <si>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</si>
  <si>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</si>
  <si>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945 Long Version: 5/21/2018</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</si>
  <si>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</si>
  <si>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</si>
  <si>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</si>
  <si>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Maine Community Health Options</t>
  </si>
  <si>
    <t xml:space="preserve">Joanne </t>
  </si>
  <si>
    <t>Lauterbach</t>
  </si>
  <si>
    <t>jlauterbach@healthoptions.org</t>
  </si>
  <si>
    <t>207-330-2390</t>
  </si>
  <si>
    <t>X</t>
  </si>
  <si>
    <t>x</t>
  </si>
  <si>
    <t>Actual premium with allocations for accounting adjustments.</t>
  </si>
  <si>
    <t>Allocation based on member months.</t>
  </si>
  <si>
    <t>Actual claims paid plus allocation of accounting adjustments as well as allocation by expense category (lines 15 - 20).</t>
  </si>
  <si>
    <t>Actual claims paid plus allocation of accounting adjustments.</t>
  </si>
  <si>
    <t>Allocation based on underlying claims.</t>
  </si>
  <si>
    <t>Allocated based on proportionate share of expenses via member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</si>
</sst>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30"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4">
    <xf numFmtId="0" fontId="0" fillId="0" borderId="0"/>
    <xf numFmtId="43" fontId="4" fillId="0" borderId="0" applyFont="0" applyFill="0" applyBorder="0" applyAlignment="0" applyProtection="0"/>
    <xf numFmtId="0" fontId="4" fillId="0" borderId="0"/>
    <xf numFmtId="0" fontId="29" fillId="0" borderId="0" applyNumberFormat="0" applyFill="0" applyBorder="0" applyAlignment="0" applyProtection="0"/>
  </cellStyleXfs>
  <cellXfs count="130">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3" fontId="15" fillId="6" borderId="25" xfId="2" applyNumberFormat="1" applyFont="1" applyFill="1" applyBorder="1" applyAlignment="1" applyProtection="1">
      <alignment horizontal="left" wrapText="1"/>
      <protection locked="0"/>
    </xf>
    <xf numFmtId="3" fontId="15" fillId="6" borderId="25" xfId="2" applyNumberFormat="1" applyFont="1" applyFill="1" applyBorder="1" applyAlignment="1" applyProtection="1">
      <alignment horizontal="left"/>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9" fillId="6" borderId="32" xfId="3"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4">
    <cellStyle name="Comma 2" xfId="1" xr:uid="{00000000-0005-0000-0000-000000000000}"/>
    <cellStyle name="Hyperlink" xfId="3" builtinId="8"/>
    <cellStyle name="Normal" xfId="0" builtinId="0"/>
    <cellStyle name="Normal 2" xfId="2" xr:uid="{00000000-0005-0000-0000-000003000000}"/>
  </cellStyles>
  <dxfs count="87">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P14" sqref="P14"/>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6" t="s">
        <v>94</v>
      </c>
      <c r="F1" s="106"/>
      <c r="G1" s="74"/>
      <c r="H1" s="74"/>
      <c r="I1" s="74"/>
      <c r="J1" s="74"/>
      <c r="K1" s="74"/>
      <c r="L1" s="74"/>
      <c r="M1" s="74"/>
      <c r="N1" s="74"/>
      <c r="O1" s="74"/>
      <c r="P1" s="74"/>
      <c r="Q1" s="74"/>
      <c r="R1" s="74"/>
      <c r="S1" s="74"/>
    </row>
    <row r="2" spans="2:19" s="73" customFormat="1" ht="18.75" x14ac:dyDescent="0.3">
      <c r="B2" s="75" t="s">
        <v>95</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7" t="s">
        <v>98</v>
      </c>
      <c r="F4" s="108"/>
      <c r="G4" s="108"/>
      <c r="H4" s="108"/>
      <c r="I4" s="108"/>
      <c r="J4" s="108"/>
      <c r="K4" s="109"/>
      <c r="L4" s="78"/>
      <c r="M4" s="78"/>
      <c r="N4" s="78"/>
      <c r="O4" s="78"/>
      <c r="P4" s="78"/>
      <c r="Q4" s="78"/>
      <c r="R4" s="78"/>
      <c r="S4" s="78"/>
    </row>
    <row r="5" spans="2:19" ht="19.5" thickBot="1" x14ac:dyDescent="0.35">
      <c r="B5" s="78" t="s">
        <v>2</v>
      </c>
      <c r="C5" s="78"/>
      <c r="D5" s="78"/>
      <c r="E5" s="107">
        <v>15077</v>
      </c>
      <c r="F5" s="108"/>
      <c r="G5" s="109"/>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7" t="s">
        <v>99</v>
      </c>
      <c r="E8" s="108"/>
      <c r="F8" s="108"/>
      <c r="G8" s="109"/>
      <c r="H8" s="78"/>
      <c r="I8" s="78"/>
      <c r="J8" s="99" t="s">
        <v>5</v>
      </c>
      <c r="K8" s="111" t="s">
        <v>100</v>
      </c>
      <c r="L8" s="112"/>
      <c r="M8" s="112"/>
      <c r="N8" s="113"/>
      <c r="P8" s="78"/>
      <c r="Q8" s="78"/>
      <c r="R8" s="78"/>
      <c r="S8" s="78"/>
    </row>
    <row r="9" spans="2:19" ht="19.5" thickBot="1" x14ac:dyDescent="0.35">
      <c r="B9" s="78" t="s">
        <v>91</v>
      </c>
      <c r="C9" s="78"/>
      <c r="D9" s="110" t="s">
        <v>101</v>
      </c>
      <c r="E9" s="108"/>
      <c r="F9" s="108"/>
      <c r="G9" s="108"/>
      <c r="H9" s="108"/>
      <c r="I9" s="109"/>
      <c r="J9" s="100" t="s">
        <v>6</v>
      </c>
      <c r="K9" s="114" t="s">
        <v>102</v>
      </c>
      <c r="L9" s="115"/>
      <c r="M9" s="115"/>
      <c r="N9" s="116"/>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2018</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97</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96</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K4j/cNNs0xXM5CKOqmpxOgPVXUgIIt1FX1hXRzJAz92NWDAk38SNBsGoxul0Wfbq8+f1i0X8bLUhzqEiGtDAfA==" saltValue="iIAJqkvQNVYE0J/UvI6dig=="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
  <sheetViews>
    <sheetView showGridLines="0" showRowColHeaders="0" zoomScaleNormal="100" workbookViewId="0">
      <pane ySplit="4" topLeftCell="A36" activePane="bottomLeft" state="frozenSplit"/>
      <selection activeCell="C1" sqref="C1:G65536"/>
      <selection pane="bottomLeft" activeCell="G52" sqref="G52"/>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7" t="s">
        <v>69</v>
      </c>
      <c r="D2" s="118"/>
      <c r="E2" s="118"/>
      <c r="F2" s="118"/>
      <c r="G2" s="119"/>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16378.157478982113</v>
      </c>
      <c r="D5" s="47">
        <f>'Area 1 Data'!D5+'Area 2 Data'!D5+'Area 3 Data'!D5+'Area 4 Data'!D5</f>
        <v>105590.61064387948</v>
      </c>
      <c r="E5" s="47">
        <f>'Area 1 Data'!E5+'Area 2 Data'!E5+'Area 3 Data'!E5+'Area 4 Data'!E5</f>
        <v>511708.75182748539</v>
      </c>
      <c r="F5" s="47">
        <f>'Area 1 Data'!F5+'Area 2 Data'!F5+'Area 3 Data'!F5+'Area 4 Data'!F5</f>
        <v>0</v>
      </c>
      <c r="G5" s="47">
        <f t="shared" ref="G5:G12" si="0">SUM(C5:F5)</f>
        <v>633677.51995034702</v>
      </c>
    </row>
    <row r="6" spans="1:8" ht="16.5" thickBot="1" x14ac:dyDescent="0.3">
      <c r="A6" s="15">
        <v>2</v>
      </c>
      <c r="B6" s="25" t="s">
        <v>19</v>
      </c>
      <c r="C6" s="47">
        <f>'Area 1 Data'!C6+'Area 2 Data'!C6+'Area 3 Data'!C6+'Area 4 Data'!C6</f>
        <v>868</v>
      </c>
      <c r="D6" s="47">
        <f>'Area 1 Data'!D6+'Area 2 Data'!D6+'Area 3 Data'!D6+'Area 4 Data'!D6</f>
        <v>5585</v>
      </c>
      <c r="E6" s="47">
        <f>'Area 1 Data'!E6+'Area 2 Data'!E6+'Area 3 Data'!E6+'Area 4 Data'!E6</f>
        <v>26642</v>
      </c>
      <c r="F6" s="47">
        <f>'Area 1 Data'!F6+'Area 2 Data'!F6+'Area 3 Data'!F6+'Area 4 Data'!F6</f>
        <v>0</v>
      </c>
      <c r="G6" s="48">
        <f t="shared" si="0"/>
        <v>33095</v>
      </c>
    </row>
    <row r="7" spans="1:8" ht="16.5" thickBot="1" x14ac:dyDescent="0.3">
      <c r="A7" s="15" t="s">
        <v>20</v>
      </c>
      <c r="B7" s="25" t="s">
        <v>21</v>
      </c>
      <c r="C7" s="4">
        <v>868</v>
      </c>
      <c r="D7" s="4">
        <v>5585</v>
      </c>
      <c r="E7" s="4">
        <v>26642</v>
      </c>
      <c r="F7" s="4">
        <v>0</v>
      </c>
      <c r="G7" s="48">
        <f t="shared" si="0"/>
        <v>33095</v>
      </c>
    </row>
    <row r="8" spans="1:8" ht="16.5" thickBot="1" x14ac:dyDescent="0.3">
      <c r="A8" s="15" t="s">
        <v>22</v>
      </c>
      <c r="B8" s="25" t="s">
        <v>23</v>
      </c>
      <c r="C8" s="60">
        <v>0</v>
      </c>
      <c r="D8" s="4"/>
      <c r="E8" s="4"/>
      <c r="F8" s="60">
        <v>0</v>
      </c>
      <c r="G8" s="48">
        <f t="shared" si="0"/>
        <v>0</v>
      </c>
      <c r="H8" s="37"/>
    </row>
    <row r="9" spans="1:8" ht="16.5" thickBot="1" x14ac:dyDescent="0.3">
      <c r="A9" s="15">
        <v>3</v>
      </c>
      <c r="B9" s="25" t="s">
        <v>24</v>
      </c>
      <c r="C9" s="62">
        <f>'Area 1 Data'!C7+'Area 2 Data'!C7+'Area 3 Data'!C7+'Area 4 Data'!C7</f>
        <v>591</v>
      </c>
      <c r="D9" s="62">
        <f>'Area 1 Data'!D7+'Area 2 Data'!D7+'Area 3 Data'!D7+'Area 4 Data'!D7</f>
        <v>3811</v>
      </c>
      <c r="E9" s="62">
        <f>'Area 1 Data'!E7+'Area 2 Data'!E7+'Area 3 Data'!E7+'Area 4 Data'!E7</f>
        <v>18788</v>
      </c>
      <c r="F9" s="62">
        <f>'Area 1 Data'!F7+'Area 2 Data'!F7+'Area 3 Data'!F7+'Area 4 Data'!F7</f>
        <v>0</v>
      </c>
      <c r="G9" s="48">
        <f t="shared" si="0"/>
        <v>23190</v>
      </c>
    </row>
    <row r="10" spans="1:8" ht="16.5" thickBot="1" x14ac:dyDescent="0.3">
      <c r="A10" s="15">
        <v>4</v>
      </c>
      <c r="B10" s="25" t="s">
        <v>25</v>
      </c>
      <c r="C10" s="62">
        <f>'Area 1 Data'!C8+'Area 2 Data'!C8+'Area 3 Data'!C8+'Area 4 Data'!C8</f>
        <v>332</v>
      </c>
      <c r="D10" s="62">
        <f>'Area 1 Data'!D8+'Area 2 Data'!D8+'Area 3 Data'!D8+'Area 4 Data'!D8</f>
        <v>1671</v>
      </c>
      <c r="E10" s="62">
        <f>'Area 1 Data'!E8+'Area 2 Data'!E8+'Area 3 Data'!E8+'Area 4 Data'!E8</f>
        <v>7984</v>
      </c>
      <c r="F10" s="62">
        <f>'Area 1 Data'!F8+'Area 2 Data'!F8+'Area 3 Data'!F8+'Area 4 Data'!F8</f>
        <v>0</v>
      </c>
      <c r="G10" s="48">
        <f t="shared" si="0"/>
        <v>9987</v>
      </c>
    </row>
    <row r="11" spans="1:8" ht="16.5" thickBot="1" x14ac:dyDescent="0.3">
      <c r="A11" s="15">
        <v>5</v>
      </c>
      <c r="B11" s="25" t="s">
        <v>26</v>
      </c>
      <c r="C11" s="62">
        <f>'Area 1 Data'!C9+'Area 2 Data'!C9+'Area 3 Data'!C9+'Area 4 Data'!C9</f>
        <v>670</v>
      </c>
      <c r="D11" s="62">
        <f>'Area 1 Data'!D9+'Area 2 Data'!D9+'Area 3 Data'!D9+'Area 4 Data'!D9</f>
        <v>3224</v>
      </c>
      <c r="E11" s="62">
        <f>'Area 1 Data'!E9+'Area 2 Data'!E9+'Area 3 Data'!E9+'Area 4 Data'!E9</f>
        <v>12981</v>
      </c>
      <c r="F11" s="62">
        <f>'Area 1 Data'!F9+'Area 2 Data'!F9+'Area 3 Data'!F9+'Area 4 Data'!F9</f>
        <v>0</v>
      </c>
      <c r="G11" s="48">
        <f t="shared" si="0"/>
        <v>16875</v>
      </c>
    </row>
    <row r="12" spans="1:8" ht="16.5" thickBot="1" x14ac:dyDescent="0.3">
      <c r="A12" s="1" t="s">
        <v>27</v>
      </c>
      <c r="B12" s="25" t="s">
        <v>28</v>
      </c>
      <c r="C12" s="48">
        <f>SUM(C9:C11)</f>
        <v>1593</v>
      </c>
      <c r="D12" s="48">
        <f>SUM(D9:D11)</f>
        <v>8706</v>
      </c>
      <c r="E12" s="48">
        <f>SUM(E9:E11)</f>
        <v>39753</v>
      </c>
      <c r="F12" s="48">
        <f>SUM(F9:F11)</f>
        <v>0</v>
      </c>
      <c r="G12" s="48">
        <f t="shared" si="0"/>
        <v>50052</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6845439</v>
      </c>
      <c r="D14" s="63">
        <f>'Area 1 Data'!D11+'Area 2 Data'!D11+'Area 3 Data'!D11+'Area 4 Data'!D11</f>
        <v>39142851.09760204</v>
      </c>
      <c r="E14" s="63">
        <f>'Area 1 Data'!E11+'Area 2 Data'!E11+'Area 3 Data'!E11+'Area 4 Data'!E11</f>
        <v>336627076.61360383</v>
      </c>
      <c r="F14" s="63">
        <f>'Area 1 Data'!F11+'Area 2 Data'!F11+'Area 3 Data'!F11+'Area 4 Data'!F11</f>
        <v>0</v>
      </c>
      <c r="G14" s="54">
        <f t="shared" ref="G14:G21" si="1">SUM(C14:F14)</f>
        <v>382615366.71120584</v>
      </c>
    </row>
    <row r="15" spans="1:8" ht="16.5" thickBot="1" x14ac:dyDescent="0.3">
      <c r="A15" s="15">
        <v>7</v>
      </c>
      <c r="B15" s="25" t="s">
        <v>31</v>
      </c>
      <c r="C15" s="63">
        <f>'Area 1 Data'!C12+'Area 2 Data'!C12+'Area 3 Data'!C12+'Area 4 Data'!C12</f>
        <v>6845439</v>
      </c>
      <c r="D15" s="63">
        <f>'Area 1 Data'!D12+'Area 2 Data'!D12+'Area 3 Data'!D12+'Area 4 Data'!D12</f>
        <v>39142851.09760204</v>
      </c>
      <c r="E15" s="63">
        <f>'Area 1 Data'!E12+'Area 2 Data'!E12+'Area 3 Data'!E12+'Area 4 Data'!E12</f>
        <v>336627076.61360383</v>
      </c>
      <c r="F15" s="63">
        <f>'Area 1 Data'!F12+'Area 2 Data'!F12+'Area 3 Data'!F12+'Area 4 Data'!F12</f>
        <v>0</v>
      </c>
      <c r="G15" s="54">
        <f t="shared" si="1"/>
        <v>382615366.71120584</v>
      </c>
    </row>
    <row r="16" spans="1:8" ht="16.5" thickBot="1" x14ac:dyDescent="0.3">
      <c r="A16" s="15">
        <v>8</v>
      </c>
      <c r="B16" s="25" t="s">
        <v>32</v>
      </c>
      <c r="C16" s="51">
        <v>6792558</v>
      </c>
      <c r="D16" s="51">
        <v>38798110</v>
      </c>
      <c r="E16" s="51">
        <v>334966230</v>
      </c>
      <c r="F16" s="51"/>
      <c r="G16" s="54">
        <f t="shared" si="1"/>
        <v>380556898</v>
      </c>
    </row>
    <row r="17" spans="1:7" ht="16.5" thickBot="1" x14ac:dyDescent="0.3">
      <c r="A17" s="15">
        <v>9</v>
      </c>
      <c r="B17" s="25" t="s">
        <v>33</v>
      </c>
      <c r="C17" s="51"/>
      <c r="D17" s="51"/>
      <c r="E17" s="51"/>
      <c r="F17" s="51"/>
      <c r="G17" s="54">
        <f t="shared" si="1"/>
        <v>0</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141356</v>
      </c>
      <c r="D20" s="51">
        <v>911337</v>
      </c>
      <c r="E20" s="51"/>
      <c r="F20" s="51"/>
      <c r="G20" s="54">
        <f t="shared" si="1"/>
        <v>1052693</v>
      </c>
    </row>
    <row r="21" spans="1:7" ht="16.5" thickBot="1" x14ac:dyDescent="0.3">
      <c r="A21" s="1">
        <v>14</v>
      </c>
      <c r="B21" s="25" t="s">
        <v>37</v>
      </c>
      <c r="C21" s="54">
        <f>SUM(C16:C20)</f>
        <v>6933914</v>
      </c>
      <c r="D21" s="54">
        <f>SUM(D16:D20)</f>
        <v>39709447</v>
      </c>
      <c r="E21" s="54">
        <f>SUM(E16:E20)</f>
        <v>334966230</v>
      </c>
      <c r="F21" s="54">
        <f>SUM(F16:F20)</f>
        <v>0</v>
      </c>
      <c r="G21" s="54">
        <f t="shared" si="1"/>
        <v>381609591</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590217.92484030582</v>
      </c>
      <c r="D23" s="68">
        <f>'Area 1 Data'!D16+'Area 2 Data'!D16+'Area 3 Data'!D16+'Area 4 Data'!D16</f>
        <v>5866907.7220784025</v>
      </c>
      <c r="E23" s="68">
        <f>'Area 1 Data'!E16+'Area 2 Data'!E16+'Area 3 Data'!E16+'Area 4 Data'!E16</f>
        <v>32017680.290963646</v>
      </c>
      <c r="F23" s="69">
        <v>0</v>
      </c>
      <c r="G23" s="54">
        <f>'Area 1 Data'!G16+'Area 2 Data'!G16+'Area 3 Data'!G16+'Area 4 Data'!G16</f>
        <v>38474805.937882356</v>
      </c>
    </row>
    <row r="24" spans="1:7" ht="16.5" thickBot="1" x14ac:dyDescent="0.3">
      <c r="A24" s="15">
        <v>16</v>
      </c>
      <c r="B24" s="25" t="s">
        <v>40</v>
      </c>
      <c r="C24" s="68">
        <f>'Area 1 Data'!C17+'Area 2 Data'!C17+'Area 3 Data'!C17+'Area 4 Data'!C17</f>
        <v>1126970.0126838619</v>
      </c>
      <c r="D24" s="68">
        <f>'Area 1 Data'!D17+'Area 2 Data'!D17+'Area 3 Data'!D17+'Area 4 Data'!D17</f>
        <v>10470654.194901662</v>
      </c>
      <c r="E24" s="68">
        <f>'Area 1 Data'!E17+'Area 2 Data'!E17+'Area 3 Data'!E17+'Area 4 Data'!E17</f>
        <v>85946489.205844074</v>
      </c>
      <c r="F24" s="65">
        <v>0</v>
      </c>
      <c r="G24" s="54">
        <f>'Area 1 Data'!G17+'Area 2 Data'!G17+'Area 3 Data'!G17+'Area 4 Data'!G17</f>
        <v>97544113.413429618</v>
      </c>
    </row>
    <row r="25" spans="1:7" ht="16.5" thickBot="1" x14ac:dyDescent="0.3">
      <c r="A25" s="15">
        <v>17</v>
      </c>
      <c r="B25" s="25" t="s">
        <v>41</v>
      </c>
      <c r="C25" s="68">
        <f>'Area 1 Data'!C18+'Area 2 Data'!C18+'Area 3 Data'!C18+'Area 4 Data'!C18</f>
        <v>841707.8824710222</v>
      </c>
      <c r="D25" s="68">
        <f>'Area 1 Data'!D18+'Area 2 Data'!D18+'Area 3 Data'!D18+'Area 4 Data'!D18</f>
        <v>5739812.2199480701</v>
      </c>
      <c r="E25" s="68">
        <f>'Area 1 Data'!E18+'Area 2 Data'!E18+'Area 3 Data'!E18+'Area 4 Data'!E18</f>
        <v>32825412.806486543</v>
      </c>
      <c r="F25" s="65">
        <v>0</v>
      </c>
      <c r="G25" s="54">
        <f>'Area 1 Data'!G18+'Area 2 Data'!G18+'Area 3 Data'!G18+'Area 4 Data'!G18</f>
        <v>39406932.908905633</v>
      </c>
    </row>
    <row r="26" spans="1:7" ht="16.5" thickBot="1" x14ac:dyDescent="0.3">
      <c r="A26" s="15">
        <v>18</v>
      </c>
      <c r="B26" s="25" t="s">
        <v>42</v>
      </c>
      <c r="C26" s="68">
        <f>'Area 1 Data'!C19+'Area 2 Data'!C19+'Area 3 Data'!C19+'Area 4 Data'!C19</f>
        <v>168341.83755220432</v>
      </c>
      <c r="D26" s="68">
        <f>'Area 1 Data'!D19+'Area 2 Data'!D19+'Area 3 Data'!D19+'Area 4 Data'!D19</f>
        <v>1272100.1744534543</v>
      </c>
      <c r="E26" s="68">
        <f>'Area 1 Data'!E19+'Area 2 Data'!E19+'Area 3 Data'!E19+'Area 4 Data'!E19</f>
        <v>7111288.3623442575</v>
      </c>
      <c r="F26" s="65">
        <v>0</v>
      </c>
      <c r="G26" s="54">
        <f>'Area 1 Data'!G19+'Area 2 Data'!G19+'Area 3 Data'!G19+'Area 4 Data'!G19</f>
        <v>8551730.3743499164</v>
      </c>
    </row>
    <row r="27" spans="1:7" ht="16.5" thickBot="1" x14ac:dyDescent="0.3">
      <c r="A27" s="15">
        <v>19</v>
      </c>
      <c r="B27" s="25" t="s">
        <v>43</v>
      </c>
      <c r="C27" s="68">
        <f>'Area 1 Data'!C20+'Area 2 Data'!C20+'Area 3 Data'!C20+'Area 4 Data'!C20</f>
        <v>1782.1282543577033</v>
      </c>
      <c r="D27" s="68">
        <f>'Area 1 Data'!D20+'Area 2 Data'!D20+'Area 3 Data'!D20+'Area 4 Data'!D20</f>
        <v>12819.103354477953</v>
      </c>
      <c r="E27" s="68">
        <f>'Area 1 Data'!E20+'Area 2 Data'!E20+'Area 3 Data'!E20+'Area 4 Data'!E20</f>
        <v>186337.34171030845</v>
      </c>
      <c r="F27" s="65">
        <v>0</v>
      </c>
      <c r="G27" s="54">
        <f>'Area 1 Data'!G20+'Area 2 Data'!G20+'Area 3 Data'!G20+'Area 4 Data'!G20</f>
        <v>200938.57331914408</v>
      </c>
    </row>
    <row r="28" spans="1:7" ht="16.5" thickBot="1" x14ac:dyDescent="0.3">
      <c r="A28" s="15">
        <v>20</v>
      </c>
      <c r="B28" s="25" t="s">
        <v>44</v>
      </c>
      <c r="C28" s="68">
        <f>'Area 1 Data'!C21+'Area 2 Data'!C21+'Area 3 Data'!C21+'Area 4 Data'!C21</f>
        <v>1073482.7262840453</v>
      </c>
      <c r="D28" s="68">
        <f>'Area 1 Data'!D21+'Area 2 Data'!D21+'Area 3 Data'!D21+'Area 4 Data'!D21</f>
        <v>6493907.4051300306</v>
      </c>
      <c r="E28" s="68">
        <f>'Area 1 Data'!E21+'Area 2 Data'!E21+'Area 3 Data'!E21+'Area 4 Data'!E21</f>
        <v>36918910.180087417</v>
      </c>
      <c r="F28" s="65">
        <v>0</v>
      </c>
      <c r="G28" s="54">
        <f>'Area 1 Data'!G21+'Area 2 Data'!G21+'Area 3 Data'!G21+'Area 4 Data'!G21</f>
        <v>44486300.311501496</v>
      </c>
    </row>
    <row r="29" spans="1:7" ht="16.5" thickBot="1" x14ac:dyDescent="0.3">
      <c r="A29" s="15">
        <v>21</v>
      </c>
      <c r="B29" s="25" t="s">
        <v>45</v>
      </c>
      <c r="C29" s="68">
        <f>'Area 1 Data'!C22+'Area 2 Data'!C22+'Area 3 Data'!C22+'Area 4 Data'!C22</f>
        <v>706171.00062686414</v>
      </c>
      <c r="D29" s="68">
        <f>'Area 1 Data'!D22+'Area 2 Data'!D22+'Area 3 Data'!D22+'Area 4 Data'!D22</f>
        <v>6168604.1453797705</v>
      </c>
      <c r="E29" s="68">
        <f>'Area 1 Data'!E22+'Area 2 Data'!E22+'Area 3 Data'!E22+'Area 4 Data'!E22</f>
        <v>32544628.613993354</v>
      </c>
      <c r="F29" s="65">
        <v>0</v>
      </c>
      <c r="G29" s="54">
        <f>'Area 1 Data'!G22+'Area 2 Data'!G22+'Area 3 Data'!G22+'Area 4 Data'!G22</f>
        <v>39419403.75999999</v>
      </c>
    </row>
    <row r="30" spans="1:7" ht="16.5" thickBot="1" x14ac:dyDescent="0.3">
      <c r="A30" s="15">
        <v>22</v>
      </c>
      <c r="B30" s="25" t="s">
        <v>46</v>
      </c>
      <c r="C30" s="51"/>
      <c r="D30" s="51"/>
      <c r="E30" s="51"/>
      <c r="F30" s="65">
        <v>0</v>
      </c>
      <c r="G30" s="54">
        <f t="shared" ref="G30:G47" si="2">SUM(C30:F30)</f>
        <v>0</v>
      </c>
    </row>
    <row r="31" spans="1:7" ht="16.5" thickBot="1" x14ac:dyDescent="0.3">
      <c r="A31" s="15">
        <v>23</v>
      </c>
      <c r="B31" s="25" t="s">
        <v>47</v>
      </c>
      <c r="C31" s="51">
        <v>7258.28</v>
      </c>
      <c r="D31" s="51">
        <v>61595.25</v>
      </c>
      <c r="E31" s="51">
        <v>389142.47</v>
      </c>
      <c r="F31" s="65">
        <v>0</v>
      </c>
      <c r="G31" s="54">
        <f t="shared" si="2"/>
        <v>457996</v>
      </c>
    </row>
    <row r="32" spans="1:7" ht="16.5" thickBot="1" x14ac:dyDescent="0.3">
      <c r="A32" s="15">
        <v>24</v>
      </c>
      <c r="B32" s="25" t="s">
        <v>48</v>
      </c>
      <c r="C32" s="51"/>
      <c r="D32" s="51">
        <v>524308.47</v>
      </c>
      <c r="E32" s="51">
        <v>1455068.25</v>
      </c>
      <c r="F32" s="51"/>
      <c r="G32" s="54">
        <f t="shared" si="2"/>
        <v>1979376.72</v>
      </c>
    </row>
    <row r="33" spans="1:7" ht="16.5" thickBot="1" x14ac:dyDescent="0.3">
      <c r="A33" s="15">
        <v>25</v>
      </c>
      <c r="B33" s="25" t="s">
        <v>77</v>
      </c>
      <c r="C33" s="54">
        <f>SUM(C23:C31)-C32</f>
        <v>4515931.7927126614</v>
      </c>
      <c r="D33" s="54">
        <f>SUM(D23:D31)-D32</f>
        <v>35562091.745245874</v>
      </c>
      <c r="E33" s="54">
        <f>SUM(E23:E31)-E32</f>
        <v>226484821.0214296</v>
      </c>
      <c r="F33" s="51"/>
      <c r="G33" s="54">
        <f t="shared" si="2"/>
        <v>266562844.55938813</v>
      </c>
    </row>
    <row r="34" spans="1:7" ht="16.5" thickBot="1" x14ac:dyDescent="0.3">
      <c r="A34" s="15">
        <v>26</v>
      </c>
      <c r="B34" s="25" t="s">
        <v>49</v>
      </c>
      <c r="C34" s="51">
        <v>120001.47</v>
      </c>
      <c r="D34" s="51">
        <v>1790307.81</v>
      </c>
      <c r="E34" s="51">
        <v>14787573.130000001</v>
      </c>
      <c r="F34" s="51"/>
      <c r="G34" s="54">
        <f t="shared" si="2"/>
        <v>16697882.41</v>
      </c>
    </row>
    <row r="35" spans="1:7" ht="16.5" thickBot="1" x14ac:dyDescent="0.3">
      <c r="A35" s="15">
        <v>27</v>
      </c>
      <c r="B35" s="25" t="s">
        <v>50</v>
      </c>
      <c r="C35" s="51">
        <v>269351.82843968068</v>
      </c>
      <c r="D35" s="51">
        <v>1736544.6890202912</v>
      </c>
      <c r="E35" s="51">
        <v>8415542.4825400282</v>
      </c>
      <c r="F35" s="51"/>
      <c r="G35" s="54">
        <f t="shared" si="2"/>
        <v>10421439</v>
      </c>
    </row>
    <row r="36" spans="1:7" ht="16.5" thickBot="1" x14ac:dyDescent="0.3">
      <c r="A36" s="15">
        <v>28</v>
      </c>
      <c r="B36" s="25" t="s">
        <v>51</v>
      </c>
      <c r="C36" s="51">
        <v>209202.13613538735</v>
      </c>
      <c r="D36" s="51">
        <v>1348752.1526848022</v>
      </c>
      <c r="E36" s="51">
        <v>6536244.7111798106</v>
      </c>
      <c r="F36" s="51"/>
      <c r="G36" s="54">
        <f t="shared" si="2"/>
        <v>8094199</v>
      </c>
    </row>
    <row r="37" spans="1:7" ht="16.5" thickBot="1" x14ac:dyDescent="0.3">
      <c r="A37" s="15">
        <v>29</v>
      </c>
      <c r="B37" s="25" t="s">
        <v>52</v>
      </c>
      <c r="C37" s="51">
        <v>241031.35262073166</v>
      </c>
      <c r="D37" s="51">
        <v>1553959.0642676565</v>
      </c>
      <c r="E37" s="51">
        <v>7530706.5831116112</v>
      </c>
      <c r="F37" s="51"/>
      <c r="G37" s="54">
        <f t="shared" si="2"/>
        <v>9325697</v>
      </c>
    </row>
    <row r="38" spans="1:7" ht="16.5" thickBot="1" x14ac:dyDescent="0.3">
      <c r="A38" s="15">
        <v>30</v>
      </c>
      <c r="B38" s="25" t="s">
        <v>53</v>
      </c>
      <c r="C38" s="51">
        <v>74778.103468954258</v>
      </c>
      <c r="D38" s="51">
        <v>482103.71983089205</v>
      </c>
      <c r="E38" s="51">
        <v>2336343.1767001534</v>
      </c>
      <c r="F38" s="51"/>
      <c r="G38" s="54">
        <f t="shared" si="2"/>
        <v>2893224.9999999995</v>
      </c>
    </row>
    <row r="39" spans="1:7" ht="16.5" thickBot="1" x14ac:dyDescent="0.3">
      <c r="A39" s="15">
        <v>31</v>
      </c>
      <c r="B39" s="25" t="s">
        <v>54</v>
      </c>
      <c r="C39" s="51">
        <v>15285.052973276648</v>
      </c>
      <c r="D39" s="51">
        <v>98544.634784543567</v>
      </c>
      <c r="E39" s="51">
        <v>477561.31224217976</v>
      </c>
      <c r="F39" s="51"/>
      <c r="G39" s="54">
        <f t="shared" si="2"/>
        <v>591391</v>
      </c>
    </row>
    <row r="40" spans="1:7" ht="16.5" thickBot="1" x14ac:dyDescent="0.3">
      <c r="A40" s="15">
        <v>32</v>
      </c>
      <c r="B40" s="25" t="s">
        <v>55</v>
      </c>
      <c r="C40" s="51">
        <v>30260.652574335862</v>
      </c>
      <c r="D40" s="51">
        <v>195094.18524708133</v>
      </c>
      <c r="E40" s="51">
        <v>945454.16217858274</v>
      </c>
      <c r="F40" s="51"/>
      <c r="G40" s="54">
        <f t="shared" si="2"/>
        <v>1170809</v>
      </c>
    </row>
    <row r="41" spans="1:7" ht="16.5" thickBot="1" x14ac:dyDescent="0.3">
      <c r="A41" s="14">
        <v>33</v>
      </c>
      <c r="B41" s="25" t="s">
        <v>56</v>
      </c>
      <c r="C41" s="51">
        <v>59736.260738103578</v>
      </c>
      <c r="D41" s="51">
        <v>385127.09168378892</v>
      </c>
      <c r="E41" s="51">
        <v>1866380.6475781074</v>
      </c>
      <c r="F41" s="51"/>
      <c r="G41" s="54">
        <f t="shared" si="2"/>
        <v>2311244</v>
      </c>
    </row>
    <row r="42" spans="1:7" ht="16.5" thickBot="1" x14ac:dyDescent="0.3">
      <c r="A42" s="15" t="s">
        <v>57</v>
      </c>
      <c r="B42" s="25" t="s">
        <v>58</v>
      </c>
      <c r="C42" s="51">
        <v>0</v>
      </c>
      <c r="D42" s="51">
        <v>11649</v>
      </c>
      <c r="E42" s="51">
        <v>11652512</v>
      </c>
      <c r="F42" s="51"/>
      <c r="G42" s="54">
        <f t="shared" si="2"/>
        <v>11664161</v>
      </c>
    </row>
    <row r="43" spans="1:7" ht="16.5" thickBot="1" x14ac:dyDescent="0.3">
      <c r="A43" s="15">
        <v>34</v>
      </c>
      <c r="B43" s="25" t="s">
        <v>59</v>
      </c>
      <c r="C43" s="51">
        <v>9.6922253889199244</v>
      </c>
      <c r="D43" s="51">
        <v>62.48698076941286</v>
      </c>
      <c r="E43" s="51">
        <v>302.82079384166718</v>
      </c>
      <c r="F43" s="51"/>
      <c r="G43" s="54">
        <f t="shared" si="2"/>
        <v>375</v>
      </c>
    </row>
    <row r="44" spans="1:7" ht="16.5" thickBot="1" x14ac:dyDescent="0.3">
      <c r="A44" s="15">
        <v>35</v>
      </c>
      <c r="B44" s="25" t="s">
        <v>60</v>
      </c>
      <c r="C44" s="51">
        <v>649.74094413882131</v>
      </c>
      <c r="D44" s="51">
        <v>4188.9605588327195</v>
      </c>
      <c r="E44" s="51">
        <v>20300.29849702846</v>
      </c>
      <c r="F44" s="51"/>
      <c r="G44" s="54">
        <f t="shared" si="2"/>
        <v>25139</v>
      </c>
    </row>
    <row r="45" spans="1:7" ht="16.5" thickBot="1" x14ac:dyDescent="0.3">
      <c r="A45" s="15">
        <v>36</v>
      </c>
      <c r="B45" s="25" t="s">
        <v>61</v>
      </c>
      <c r="C45" s="51">
        <v>252022.33621176684</v>
      </c>
      <c r="D45" s="51">
        <v>1624819.3004601707</v>
      </c>
      <c r="E45" s="51">
        <v>7874105.363328062</v>
      </c>
      <c r="F45" s="51"/>
      <c r="G45" s="54">
        <f t="shared" si="2"/>
        <v>9750947</v>
      </c>
    </row>
    <row r="46" spans="1:7" ht="16.5" thickBot="1" x14ac:dyDescent="0.3">
      <c r="A46" s="15">
        <v>37</v>
      </c>
      <c r="B46" s="25" t="s">
        <v>62</v>
      </c>
      <c r="C46" s="54">
        <f>SUM(C35:C45)</f>
        <v>1152327.1563317645</v>
      </c>
      <c r="D46" s="54">
        <f>SUM(D35:D45)</f>
        <v>7440845.2855188297</v>
      </c>
      <c r="E46" s="54">
        <f>SUM(E35:E45)</f>
        <v>47655453.558149405</v>
      </c>
      <c r="F46" s="54">
        <f>SUM(F35:F45)</f>
        <v>0</v>
      </c>
      <c r="G46" s="54">
        <f t="shared" si="2"/>
        <v>56248626</v>
      </c>
    </row>
    <row r="47" spans="1:7" ht="16.5" thickBot="1" x14ac:dyDescent="0.3">
      <c r="A47" s="1">
        <v>38</v>
      </c>
      <c r="B47" s="25" t="s">
        <v>63</v>
      </c>
      <c r="C47" s="54">
        <f>C21-C33-C34-C46</f>
        <v>1145653.5809555738</v>
      </c>
      <c r="D47" s="54">
        <f>D21-D33-D34-D46</f>
        <v>-5083797.8407647032</v>
      </c>
      <c r="E47" s="54">
        <f>E21-E33-E34-E46</f>
        <v>46038382.290421002</v>
      </c>
      <c r="F47" s="54">
        <f>F21-F33-F34-F46</f>
        <v>0</v>
      </c>
      <c r="G47" s="54">
        <f t="shared" si="2"/>
        <v>42100238.030611873</v>
      </c>
    </row>
    <row r="48" spans="1:7" ht="16.5" thickBot="1" x14ac:dyDescent="0.3">
      <c r="A48" s="19"/>
      <c r="B48" s="19" t="s">
        <v>64</v>
      </c>
      <c r="C48" s="23"/>
      <c r="D48" s="23"/>
      <c r="E48" s="23"/>
      <c r="F48" s="23"/>
      <c r="G48" s="50"/>
    </row>
    <row r="49" spans="1:7" ht="16.5" thickBot="1" x14ac:dyDescent="0.3">
      <c r="A49" s="14">
        <v>39</v>
      </c>
      <c r="B49" s="25" t="s">
        <v>65</v>
      </c>
      <c r="C49" s="57">
        <f>'Area 1 Data'!C24+'Area 2 Data'!C24+'Area 3 Data'!C24+'Area 4 Data'!C24</f>
        <v>251</v>
      </c>
      <c r="D49" s="57">
        <f>'Area 1 Data'!D24+'Area 2 Data'!D24+'Area 3 Data'!D24+'Area 4 Data'!D24</f>
        <v>1665</v>
      </c>
      <c r="E49" s="57">
        <f>'Area 1 Data'!E24+'Area 2 Data'!E24+'Area 3 Data'!E24+'Area 4 Data'!E24</f>
        <v>9771</v>
      </c>
      <c r="F49" s="70">
        <v>0</v>
      </c>
      <c r="G49" s="47">
        <f>'Area 1 Data'!G24+'Area 2 Data'!G24+'Area 3 Data'!G24+'Area 4 Data'!G24</f>
        <v>11687</v>
      </c>
    </row>
    <row r="50" spans="1:7" ht="16.5" thickBot="1" x14ac:dyDescent="0.3">
      <c r="A50" s="14">
        <v>40</v>
      </c>
      <c r="B50" s="25" t="s">
        <v>66</v>
      </c>
      <c r="C50" s="58">
        <f>'Area 1 Data'!C25+'Area 2 Data'!C25+'Area 3 Data'!C25+'Area 4 Data'!C25</f>
        <v>6395</v>
      </c>
      <c r="D50" s="58">
        <f>'Area 1 Data'!D25+'Area 2 Data'!D25+'Area 3 Data'!D25+'Area 4 Data'!D25</f>
        <v>40260</v>
      </c>
      <c r="E50" s="58">
        <f>'Area 1 Data'!E25+'Area 2 Data'!E25+'Area 3 Data'!E25+'Area 4 Data'!E25</f>
        <v>201902</v>
      </c>
      <c r="F50" s="71">
        <v>0</v>
      </c>
      <c r="G50" s="47">
        <f>'Area 1 Data'!G25+'Area 2 Data'!G25+'Area 3 Data'!G25+'Area 4 Data'!G25</f>
        <v>248557</v>
      </c>
    </row>
    <row r="51" spans="1:7" ht="16.5" thickBot="1" x14ac:dyDescent="0.3">
      <c r="A51" s="14">
        <v>41</v>
      </c>
      <c r="B51" s="25" t="s">
        <v>67</v>
      </c>
      <c r="C51" s="58">
        <f>'Area 1 Data'!C26+'Area 2 Data'!C26+'Area 3 Data'!C26+'Area 4 Data'!C26</f>
        <v>2620</v>
      </c>
      <c r="D51" s="58">
        <f>'Area 1 Data'!D26+'Area 2 Data'!D26+'Area 3 Data'!D26+'Area 4 Data'!D26</f>
        <v>17656</v>
      </c>
      <c r="E51" s="58">
        <f>'Area 1 Data'!E26+'Area 2 Data'!E26+'Area 3 Data'!E26+'Area 4 Data'!E26</f>
        <v>81815</v>
      </c>
      <c r="F51" s="71">
        <v>0</v>
      </c>
      <c r="G51" s="47">
        <f>'Area 1 Data'!G26+'Area 2 Data'!G26+'Area 3 Data'!G26+'Area 4 Data'!G26</f>
        <v>102091</v>
      </c>
    </row>
    <row r="52" spans="1:7" ht="16.5" thickBot="1" x14ac:dyDescent="0.3">
      <c r="A52" s="14">
        <v>42</v>
      </c>
      <c r="B52" s="25" t="s">
        <v>68</v>
      </c>
      <c r="C52" s="58">
        <f>'Area 1 Data'!C27+'Area 2 Data'!C27+'Area 3 Data'!C27+'Area 4 Data'!C27</f>
        <v>538</v>
      </c>
      <c r="D52" s="58">
        <f>'Area 1 Data'!D27+'Area 2 Data'!D27+'Area 3 Data'!D27+'Area 4 Data'!D27</f>
        <v>2730</v>
      </c>
      <c r="E52" s="58">
        <f>'Area 1 Data'!E27+'Area 2 Data'!E27+'Area 3 Data'!E27+'Area 4 Data'!E27</f>
        <v>15196</v>
      </c>
      <c r="F52" s="71">
        <v>0</v>
      </c>
      <c r="G52" s="47">
        <f>'Area 1 Data'!G27+'Area 2 Data'!G27+'Area 3 Data'!G27+'Area 4 Data'!G27</f>
        <v>18464</v>
      </c>
    </row>
  </sheetData>
  <sheetProtection algorithmName="SHA-512" hashValue="7taTT0n2syZ4F8q2QSoNs8jHxdZpMEROX14QKZsJ60cRDekiBe3ARO5aDPOkWI+Ok5hkYeFeDsIrjad/ykV/Ew==" saltValue="+5/GclD+MGVt3wj2y9C/FQ==" spinCount="100000" sheet="1" objects="1" scenarios="1"/>
  <mergeCells count="1">
    <mergeCell ref="C2:G2"/>
  </mergeCells>
  <conditionalFormatting sqref="C5:G6 C8:G12 G7">
    <cfRule type="cellIs" dxfId="86" priority="17" stopIfTrue="1" operator="lessThan">
      <formula>0</formula>
    </cfRule>
    <cfRule type="cellIs" dxfId="85" priority="21" stopIfTrue="1" operator="lessThan">
      <formula>0</formula>
    </cfRule>
    <cfRule type="cellIs" dxfId="84" priority="23" stopIfTrue="1" operator="lessThan">
      <formula>0</formula>
    </cfRule>
  </conditionalFormatting>
  <conditionalFormatting sqref="C14:G15 C17:G19 G16 C21:G21 G20">
    <cfRule type="cellIs" dxfId="83" priority="16" stopIfTrue="1" operator="lessThan">
      <formula>0</formula>
    </cfRule>
    <cfRule type="cellIs" dxfId="82" priority="20" stopIfTrue="1" operator="lessThan">
      <formula>0</formula>
    </cfRule>
    <cfRule type="cellIs" dxfId="81" priority="22" stopIfTrue="1" operator="lessThan">
      <formula>0</formula>
    </cfRule>
  </conditionalFormatting>
  <conditionalFormatting sqref="C23:G29 C33:G33 F30:G32 C46:G47 F34:G45">
    <cfRule type="cellIs" dxfId="80" priority="15" stopIfTrue="1" operator="lessThan">
      <formula>0</formula>
    </cfRule>
    <cfRule type="cellIs" dxfId="79" priority="19" stopIfTrue="1" operator="lessThan">
      <formula>0</formula>
    </cfRule>
  </conditionalFormatting>
  <conditionalFormatting sqref="C49:G52">
    <cfRule type="cellIs" dxfId="78" priority="14" stopIfTrue="1" operator="lessThan">
      <formula>0</formula>
    </cfRule>
    <cfRule type="cellIs" dxfId="77" priority="18" stopIfTrue="1" operator="lessThan">
      <formula>0</formula>
    </cfRule>
  </conditionalFormatting>
  <conditionalFormatting sqref="C7:F7">
    <cfRule type="cellIs" dxfId="76" priority="11" stopIfTrue="1" operator="lessThan">
      <formula>0</formula>
    </cfRule>
    <cfRule type="cellIs" dxfId="75" priority="12" stopIfTrue="1" operator="lessThan">
      <formula>0</formula>
    </cfRule>
    <cfRule type="cellIs" dxfId="74" priority="13" stopIfTrue="1" operator="lessThan">
      <formula>0</formula>
    </cfRule>
  </conditionalFormatting>
  <conditionalFormatting sqref="C16:F16">
    <cfRule type="cellIs" dxfId="73" priority="8" stopIfTrue="1" operator="lessThan">
      <formula>0</formula>
    </cfRule>
    <cfRule type="cellIs" dxfId="72" priority="9" stopIfTrue="1" operator="lessThan">
      <formula>0</formula>
    </cfRule>
    <cfRule type="cellIs" dxfId="71" priority="10" stopIfTrue="1" operator="lessThan">
      <formula>0</formula>
    </cfRule>
  </conditionalFormatting>
  <conditionalFormatting sqref="C20:F20">
    <cfRule type="cellIs" dxfId="70" priority="5" stopIfTrue="1" operator="lessThan">
      <formula>0</formula>
    </cfRule>
    <cfRule type="cellIs" dxfId="69" priority="6" stopIfTrue="1" operator="lessThan">
      <formula>0</formula>
    </cfRule>
    <cfRule type="cellIs" dxfId="68" priority="7" stopIfTrue="1" operator="lessThan">
      <formula>0</formula>
    </cfRule>
  </conditionalFormatting>
  <conditionalFormatting sqref="C30:E32">
    <cfRule type="cellIs" dxfId="67" priority="3" stopIfTrue="1" operator="lessThan">
      <formula>0</formula>
    </cfRule>
    <cfRule type="cellIs" dxfId="66" priority="4" stopIfTrue="1" operator="lessThan">
      <formula>0</formula>
    </cfRule>
  </conditionalFormatting>
  <conditionalFormatting sqref="C34:E45">
    <cfRule type="cellIs" dxfId="65" priority="1" stopIfTrue="1" operator="lessThan">
      <formula>0</formula>
    </cfRule>
    <cfRule type="cellIs" dxfId="64" priority="2" stopIfTrue="1" operator="lessThan">
      <formula>0</formula>
    </cfRule>
  </conditionalFormatting>
  <pageMargins left="0.7" right="0.7" top="0.75" bottom="0.75" header="0.3" footer="0.3"/>
  <pageSetup orientation="landscape" r:id="rId1"/>
  <ignoredErrors>
    <ignoredError sqref="C12:F12 C21:F21 C33:E33 C46:F46 C47:F47 C49:E49 C51:E52 C50 E5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17" activePane="bottomRight" state="frozen"/>
      <selection pane="topRight" activeCell="C1" sqref="C1"/>
      <selection pane="bottomLeft" activeCell="A5" sqref="A5"/>
      <selection pane="bottomRight" activeCell="C24" sqref="C24:E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7" t="s">
        <v>69</v>
      </c>
      <c r="D2" s="118"/>
      <c r="E2" s="118"/>
      <c r="F2" s="118"/>
      <c r="G2" s="119"/>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5865.3256220730127</v>
      </c>
      <c r="D5" s="3">
        <v>54162.182631842908</v>
      </c>
      <c r="E5" s="3">
        <v>177828.75898692809</v>
      </c>
      <c r="F5" s="3"/>
      <c r="G5" s="47">
        <f>SUM(C5:F5)</f>
        <v>237856.26724084403</v>
      </c>
    </row>
    <row r="6" spans="1:7" ht="16.5" thickBot="1" x14ac:dyDescent="0.3">
      <c r="A6" s="15">
        <v>2</v>
      </c>
      <c r="B6" s="25" t="s">
        <v>19</v>
      </c>
      <c r="C6" s="4">
        <v>353</v>
      </c>
      <c r="D6" s="4">
        <v>2876</v>
      </c>
      <c r="E6" s="4">
        <v>9181</v>
      </c>
      <c r="F6" s="4"/>
      <c r="G6" s="48">
        <f>SUM(C6:F6)</f>
        <v>12410</v>
      </c>
    </row>
    <row r="7" spans="1:7" ht="16.5" thickBot="1" x14ac:dyDescent="0.3">
      <c r="A7" s="15">
        <v>3</v>
      </c>
      <c r="B7" s="25" t="s">
        <v>24</v>
      </c>
      <c r="C7" s="4">
        <v>266</v>
      </c>
      <c r="D7" s="4">
        <v>1921</v>
      </c>
      <c r="E7" s="4">
        <v>6580</v>
      </c>
      <c r="F7" s="4"/>
      <c r="G7" s="48">
        <f>SUM(C7:F7)</f>
        <v>8767</v>
      </c>
    </row>
    <row r="8" spans="1:7" ht="16.5" thickBot="1" x14ac:dyDescent="0.3">
      <c r="A8" s="15">
        <v>4</v>
      </c>
      <c r="B8" s="25" t="s">
        <v>25</v>
      </c>
      <c r="C8" s="4">
        <v>107</v>
      </c>
      <c r="D8" s="4">
        <v>901</v>
      </c>
      <c r="E8" s="4">
        <v>2646</v>
      </c>
      <c r="F8" s="4"/>
      <c r="G8" s="48">
        <f>SUM(C8:F8)</f>
        <v>3654</v>
      </c>
    </row>
    <row r="9" spans="1:7" ht="16.5" thickBot="1" x14ac:dyDescent="0.3">
      <c r="A9" s="15">
        <v>5</v>
      </c>
      <c r="B9" s="25" t="s">
        <v>26</v>
      </c>
      <c r="C9" s="4">
        <v>197</v>
      </c>
      <c r="D9" s="4">
        <v>1744</v>
      </c>
      <c r="E9" s="5">
        <v>4587</v>
      </c>
      <c r="F9" s="4"/>
      <c r="G9" s="48">
        <f>SUM(C9:F9)</f>
        <v>6528</v>
      </c>
    </row>
    <row r="10" spans="1:7" ht="16.5" thickBot="1" x14ac:dyDescent="0.3">
      <c r="A10" s="19"/>
      <c r="B10" s="19" t="s">
        <v>29</v>
      </c>
      <c r="C10" s="23"/>
      <c r="D10" s="23"/>
      <c r="E10" s="23"/>
      <c r="F10" s="23"/>
      <c r="G10" s="49"/>
    </row>
    <row r="11" spans="1:7" ht="16.5" thickBot="1" x14ac:dyDescent="0.3">
      <c r="A11" s="14">
        <v>6</v>
      </c>
      <c r="B11" s="25" t="s">
        <v>30</v>
      </c>
      <c r="C11" s="52">
        <v>2313181.7848768355</v>
      </c>
      <c r="D11" s="53">
        <v>18569367.825484451</v>
      </c>
      <c r="E11" s="52">
        <v>91801188</v>
      </c>
      <c r="F11" s="53"/>
      <c r="G11" s="54">
        <f>SUM(C11:F11)</f>
        <v>112683737.61036128</v>
      </c>
    </row>
    <row r="12" spans="1:7" ht="16.5" thickBot="1" x14ac:dyDescent="0.3">
      <c r="A12" s="15">
        <v>7</v>
      </c>
      <c r="B12" s="25" t="s">
        <v>31</v>
      </c>
      <c r="C12" s="52">
        <v>2313181.7848768355</v>
      </c>
      <c r="D12" s="53">
        <v>18569367.825484451</v>
      </c>
      <c r="E12" s="52">
        <v>91801188</v>
      </c>
      <c r="F12" s="51"/>
      <c r="G12" s="54">
        <f>SUM(C12:F12)</f>
        <v>112683737.61036128</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204281.52820538901</v>
      </c>
      <c r="D16" s="53">
        <v>2875108.1073171417</v>
      </c>
      <c r="E16" s="53">
        <v>9016632.9748438708</v>
      </c>
      <c r="F16" s="59">
        <v>0</v>
      </c>
      <c r="G16" s="54">
        <f t="shared" ref="G16:G22" si="0">SUM(C16:F16)</f>
        <v>12096022.610366402</v>
      </c>
    </row>
    <row r="17" spans="1:7" ht="16.5" thickBot="1" x14ac:dyDescent="0.3">
      <c r="A17" s="15">
        <v>16</v>
      </c>
      <c r="B17" s="25" t="s">
        <v>40</v>
      </c>
      <c r="C17" s="51">
        <v>447418.7880387418</v>
      </c>
      <c r="D17" s="51">
        <v>4169641</v>
      </c>
      <c r="E17" s="51">
        <v>21387769</v>
      </c>
      <c r="F17" s="59">
        <v>0</v>
      </c>
      <c r="G17" s="54">
        <f t="shared" si="0"/>
        <v>26004828.788038742</v>
      </c>
    </row>
    <row r="18" spans="1:7" ht="16.5" thickBot="1" x14ac:dyDescent="0.3">
      <c r="A18" s="15">
        <v>17</v>
      </c>
      <c r="B18" s="25" t="s">
        <v>41</v>
      </c>
      <c r="C18" s="51">
        <v>342343.80911027273</v>
      </c>
      <c r="D18" s="51">
        <v>3122989.3734338316</v>
      </c>
      <c r="E18" s="51">
        <v>12388229.169645602</v>
      </c>
      <c r="F18" s="59">
        <v>0</v>
      </c>
      <c r="G18" s="54">
        <f t="shared" si="0"/>
        <v>15853562.352189707</v>
      </c>
    </row>
    <row r="19" spans="1:7" ht="16.5" thickBot="1" x14ac:dyDescent="0.3">
      <c r="A19" s="15">
        <v>18</v>
      </c>
      <c r="B19" s="25" t="s">
        <v>42</v>
      </c>
      <c r="C19" s="51">
        <v>67200.218288001925</v>
      </c>
      <c r="D19" s="51">
        <v>743771.3715017233</v>
      </c>
      <c r="E19" s="51">
        <v>2769717.8868005327</v>
      </c>
      <c r="F19" s="59">
        <v>0</v>
      </c>
      <c r="G19" s="54">
        <f t="shared" si="0"/>
        <v>3580689.4765902581</v>
      </c>
    </row>
    <row r="20" spans="1:7" ht="16.5" thickBot="1" x14ac:dyDescent="0.3">
      <c r="A20" s="15">
        <v>19</v>
      </c>
      <c r="B20" s="25" t="s">
        <v>43</v>
      </c>
      <c r="C20" s="51">
        <v>191.06776945368915</v>
      </c>
      <c r="D20" s="51">
        <v>4433.0916667200245</v>
      </c>
      <c r="E20" s="51">
        <v>52636.766280677992</v>
      </c>
      <c r="F20" s="59">
        <v>0</v>
      </c>
      <c r="G20" s="54">
        <f t="shared" si="0"/>
        <v>57260.925716851707</v>
      </c>
    </row>
    <row r="21" spans="1:7" ht="16.5" thickBot="1" x14ac:dyDescent="0.3">
      <c r="A21" s="15">
        <v>20</v>
      </c>
      <c r="B21" s="25" t="s">
        <v>44</v>
      </c>
      <c r="C21" s="51">
        <v>585374.36715116014</v>
      </c>
      <c r="D21" s="51">
        <v>3581402.9703711392</v>
      </c>
      <c r="E21" s="51">
        <v>12142822.043150408</v>
      </c>
      <c r="F21" s="59">
        <v>0</v>
      </c>
      <c r="G21" s="54">
        <f t="shared" si="0"/>
        <v>16309599.380672708</v>
      </c>
    </row>
    <row r="22" spans="1:7" ht="16.5" thickBot="1" x14ac:dyDescent="0.3">
      <c r="A22" s="15">
        <v>21</v>
      </c>
      <c r="B22" s="25" t="s">
        <v>45</v>
      </c>
      <c r="C22" s="51">
        <v>283237.00668139098</v>
      </c>
      <c r="D22" s="51">
        <v>3455578.6929330495</v>
      </c>
      <c r="E22" s="51">
        <v>11146034.160877839</v>
      </c>
      <c r="F22" s="59">
        <v>0</v>
      </c>
      <c r="G22" s="54">
        <f t="shared" si="0"/>
        <v>14884849.86049228</v>
      </c>
    </row>
    <row r="23" spans="1:7" ht="16.5" thickBot="1" x14ac:dyDescent="0.3">
      <c r="A23" s="19"/>
      <c r="B23" s="19" t="s">
        <v>64</v>
      </c>
      <c r="C23" s="23"/>
      <c r="D23" s="23"/>
      <c r="E23" s="23"/>
      <c r="F23" s="23"/>
      <c r="G23" s="50"/>
    </row>
    <row r="24" spans="1:7" ht="16.5" thickBot="1" x14ac:dyDescent="0.3">
      <c r="A24" s="14">
        <v>39</v>
      </c>
      <c r="B24" s="25" t="s">
        <v>65</v>
      </c>
      <c r="C24" s="6">
        <v>77</v>
      </c>
      <c r="D24" s="6">
        <v>938</v>
      </c>
      <c r="E24" s="6">
        <v>3229</v>
      </c>
      <c r="F24" s="60">
        <v>0</v>
      </c>
      <c r="G24" s="47">
        <f>SUM(C24:F24)</f>
        <v>4244</v>
      </c>
    </row>
    <row r="25" spans="1:7" ht="16.5" thickBot="1" x14ac:dyDescent="0.3">
      <c r="A25" s="14">
        <v>40</v>
      </c>
      <c r="B25" s="25" t="s">
        <v>66</v>
      </c>
      <c r="C25" s="4">
        <v>2268</v>
      </c>
      <c r="D25" s="4">
        <v>23151</v>
      </c>
      <c r="E25" s="4">
        <v>83121</v>
      </c>
      <c r="F25" s="60">
        <v>0</v>
      </c>
      <c r="G25" s="47">
        <f>SUM(C25:F25)</f>
        <v>108540</v>
      </c>
    </row>
    <row r="26" spans="1:7" ht="16.5" thickBot="1" x14ac:dyDescent="0.3">
      <c r="A26" s="14">
        <v>41</v>
      </c>
      <c r="B26" s="25" t="s">
        <v>67</v>
      </c>
      <c r="C26" s="4">
        <v>817</v>
      </c>
      <c r="D26" s="4">
        <v>9481</v>
      </c>
      <c r="E26" s="4">
        <v>28827</v>
      </c>
      <c r="F26" s="60">
        <v>0</v>
      </c>
      <c r="G26" s="47">
        <f>SUM(C26:F26)</f>
        <v>39125</v>
      </c>
    </row>
    <row r="27" spans="1:7" ht="16.5" thickBot="1" x14ac:dyDescent="0.3">
      <c r="A27" s="14">
        <v>42</v>
      </c>
      <c r="B27" s="25" t="s">
        <v>68</v>
      </c>
      <c r="C27" s="4">
        <v>191</v>
      </c>
      <c r="D27" s="4">
        <v>1242</v>
      </c>
      <c r="E27" s="4">
        <v>3946</v>
      </c>
      <c r="F27" s="60">
        <v>0</v>
      </c>
      <c r="G27" s="47">
        <f>SUM(C27:F27)</f>
        <v>5379</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F5:G9">
    <cfRule type="cellIs" dxfId="63" priority="12" stopIfTrue="1" operator="lessThan">
      <formula>0</formula>
    </cfRule>
    <cfRule type="cellIs" dxfId="62" priority="16" stopIfTrue="1" operator="lessThan">
      <formula>0</formula>
    </cfRule>
  </conditionalFormatting>
  <conditionalFormatting sqref="F11:G14">
    <cfRule type="cellIs" dxfId="61" priority="11" stopIfTrue="1" operator="lessThan">
      <formula>0</formula>
    </cfRule>
    <cfRule type="cellIs" dxfId="60" priority="15" stopIfTrue="1" operator="lessThan">
      <formula>0</formula>
    </cfRule>
  </conditionalFormatting>
  <conditionalFormatting sqref="F16:G22">
    <cfRule type="cellIs" dxfId="59" priority="10" stopIfTrue="1" operator="lessThan">
      <formula>0</formula>
    </cfRule>
    <cfRule type="cellIs" dxfId="58" priority="14" stopIfTrue="1" operator="lessThan">
      <formula>0</formula>
    </cfRule>
  </conditionalFormatting>
  <conditionalFormatting sqref="F24:G27">
    <cfRule type="cellIs" dxfId="57" priority="9" stopIfTrue="1" operator="lessThan">
      <formula>0</formula>
    </cfRule>
    <cfRule type="cellIs" dxfId="56" priority="13" stopIfTrue="1" operator="lessThan">
      <formula>0</formula>
    </cfRule>
  </conditionalFormatting>
  <conditionalFormatting sqref="C5:E9">
    <cfRule type="cellIs" dxfId="55" priority="7" stopIfTrue="1" operator="lessThan">
      <formula>0</formula>
    </cfRule>
    <cfRule type="cellIs" dxfId="54" priority="8" stopIfTrue="1" operator="lessThan">
      <formula>0</formula>
    </cfRule>
  </conditionalFormatting>
  <conditionalFormatting sqref="C11:E14">
    <cfRule type="cellIs" dxfId="53" priority="5" stopIfTrue="1" operator="lessThan">
      <formula>0</formula>
    </cfRule>
    <cfRule type="cellIs" dxfId="52" priority="6" stopIfTrue="1" operator="lessThan">
      <formula>0</formula>
    </cfRule>
  </conditionalFormatting>
  <conditionalFormatting sqref="C16:E22">
    <cfRule type="cellIs" dxfId="51" priority="3" stopIfTrue="1" operator="lessThan">
      <formula>0</formula>
    </cfRule>
    <cfRule type="cellIs" dxfId="50" priority="4" stopIfTrue="1" operator="lessThan">
      <formula>0</formula>
    </cfRule>
  </conditionalFormatting>
  <conditionalFormatting sqref="C24:E27">
    <cfRule type="cellIs" dxfId="49" priority="1" stopIfTrue="1" operator="lessThan">
      <formula>0</formula>
    </cfRule>
    <cfRule type="cellIs" dxfId="48"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11" activePane="bottomRight" state="frozen"/>
      <selection activeCell="A2" sqref="A2"/>
      <selection pane="topRight" activeCell="C2" sqref="C2"/>
      <selection pane="bottomLeft" activeCell="A5" sqref="A5"/>
      <selection pane="bottomRight" activeCell="C24" sqref="C24:E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7" t="s">
        <v>69</v>
      </c>
      <c r="D2" s="118"/>
      <c r="E2" s="118"/>
      <c r="F2" s="118"/>
      <c r="G2" s="119"/>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4057</v>
      </c>
      <c r="D5" s="3">
        <v>20785</v>
      </c>
      <c r="E5" s="3">
        <v>94687</v>
      </c>
      <c r="F5" s="3"/>
      <c r="G5" s="47">
        <f>SUM(C5:F5)</f>
        <v>119529</v>
      </c>
    </row>
    <row r="6" spans="1:7" ht="16.5" thickBot="1" x14ac:dyDescent="0.3">
      <c r="A6" s="15">
        <v>2</v>
      </c>
      <c r="B6" s="25" t="s">
        <v>19</v>
      </c>
      <c r="C6" s="4">
        <v>197</v>
      </c>
      <c r="D6" s="4">
        <v>1090</v>
      </c>
      <c r="E6" s="4">
        <v>4872</v>
      </c>
      <c r="F6" s="4"/>
      <c r="G6" s="48">
        <f>SUM(C6:F6)</f>
        <v>6159</v>
      </c>
    </row>
    <row r="7" spans="1:7" ht="16.5" thickBot="1" x14ac:dyDescent="0.3">
      <c r="A7" s="15">
        <v>3</v>
      </c>
      <c r="B7" s="25" t="s">
        <v>24</v>
      </c>
      <c r="C7" s="4">
        <v>111</v>
      </c>
      <c r="D7" s="4">
        <v>755</v>
      </c>
      <c r="E7" s="4">
        <v>3360</v>
      </c>
      <c r="F7" s="4"/>
      <c r="G7" s="48">
        <f>SUM(C7:F7)</f>
        <v>4226</v>
      </c>
    </row>
    <row r="8" spans="1:7" ht="16.5" thickBot="1" x14ac:dyDescent="0.3">
      <c r="A8" s="15">
        <v>4</v>
      </c>
      <c r="B8" s="25" t="s">
        <v>25</v>
      </c>
      <c r="C8" s="4">
        <v>100</v>
      </c>
      <c r="D8" s="4">
        <v>315</v>
      </c>
      <c r="E8" s="4">
        <v>1536</v>
      </c>
      <c r="F8" s="4"/>
      <c r="G8" s="48">
        <f>SUM(C8:F8)</f>
        <v>1951</v>
      </c>
    </row>
    <row r="9" spans="1:7" ht="16.5" thickBot="1" x14ac:dyDescent="0.3">
      <c r="A9" s="15">
        <v>5</v>
      </c>
      <c r="B9" s="25" t="s">
        <v>26</v>
      </c>
      <c r="C9" s="4">
        <v>206</v>
      </c>
      <c r="D9" s="4">
        <v>633</v>
      </c>
      <c r="E9" s="5">
        <v>2504</v>
      </c>
      <c r="F9" s="4"/>
      <c r="G9" s="48">
        <f>SUM(C9:F9)</f>
        <v>3343</v>
      </c>
    </row>
    <row r="10" spans="1:7" ht="16.5" thickBot="1" x14ac:dyDescent="0.3">
      <c r="A10" s="19"/>
      <c r="B10" s="19" t="s">
        <v>29</v>
      </c>
      <c r="C10" s="23"/>
      <c r="D10" s="23"/>
      <c r="E10" s="23"/>
      <c r="F10" s="23"/>
      <c r="G10" s="49"/>
    </row>
    <row r="11" spans="1:7" ht="16.5" thickBot="1" x14ac:dyDescent="0.3">
      <c r="A11" s="14">
        <v>6</v>
      </c>
      <c r="B11" s="25" t="s">
        <v>30</v>
      </c>
      <c r="C11" s="52">
        <v>1720145.364976367</v>
      </c>
      <c r="D11" s="53">
        <v>7780441.1011560066</v>
      </c>
      <c r="E11" s="53">
        <v>56458056.953115717</v>
      </c>
      <c r="F11" s="53"/>
      <c r="G11" s="54">
        <f>SUM(C11:F11)</f>
        <v>65958643.419248089</v>
      </c>
    </row>
    <row r="12" spans="1:7" ht="16.5" thickBot="1" x14ac:dyDescent="0.3">
      <c r="A12" s="15">
        <v>7</v>
      </c>
      <c r="B12" s="25" t="s">
        <v>31</v>
      </c>
      <c r="C12" s="52">
        <v>1720145.364976367</v>
      </c>
      <c r="D12" s="53">
        <v>7780441.1011560066</v>
      </c>
      <c r="E12" s="53">
        <v>56458056.953115717</v>
      </c>
      <c r="F12" s="51"/>
      <c r="G12" s="54">
        <f>SUM(C12:F12)</f>
        <v>65958643.419248089</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301246.11202695849</v>
      </c>
      <c r="D16" s="53">
        <v>1121732.3862674551</v>
      </c>
      <c r="E16" s="53">
        <v>6067584.0441145794</v>
      </c>
      <c r="F16" s="59">
        <v>0</v>
      </c>
      <c r="G16" s="54">
        <f t="shared" ref="G16:G22" si="0">SUM(C16:F16)</f>
        <v>7490562.5424089935</v>
      </c>
    </row>
    <row r="17" spans="1:7" ht="16.5" thickBot="1" x14ac:dyDescent="0.3">
      <c r="A17" s="15">
        <v>16</v>
      </c>
      <c r="B17" s="25" t="s">
        <v>40</v>
      </c>
      <c r="C17" s="51">
        <v>324639.4710468144</v>
      </c>
      <c r="D17" s="51">
        <v>2583765.2531807069</v>
      </c>
      <c r="E17" s="51">
        <v>13486873.844491599</v>
      </c>
      <c r="F17" s="59">
        <v>0</v>
      </c>
      <c r="G17" s="54">
        <f t="shared" si="0"/>
        <v>16395278.568719121</v>
      </c>
    </row>
    <row r="18" spans="1:7" ht="16.5" thickBot="1" x14ac:dyDescent="0.3">
      <c r="A18" s="15">
        <v>17</v>
      </c>
      <c r="B18" s="25" t="s">
        <v>41</v>
      </c>
      <c r="C18" s="51">
        <v>259954.66748961821</v>
      </c>
      <c r="D18" s="51">
        <v>967120.80096711509</v>
      </c>
      <c r="E18" s="51">
        <v>5019327.265155456</v>
      </c>
      <c r="F18" s="59">
        <v>0</v>
      </c>
      <c r="G18" s="54">
        <f t="shared" si="0"/>
        <v>6246402.7336121891</v>
      </c>
    </row>
    <row r="19" spans="1:7" ht="16.5" thickBot="1" x14ac:dyDescent="0.3">
      <c r="A19" s="15">
        <v>18</v>
      </c>
      <c r="B19" s="25" t="s">
        <v>42</v>
      </c>
      <c r="C19" s="51">
        <v>31430.944208843051</v>
      </c>
      <c r="D19" s="51">
        <v>198159.85556998575</v>
      </c>
      <c r="E19" s="51">
        <v>1064563.4016786662</v>
      </c>
      <c r="F19" s="59">
        <v>0</v>
      </c>
      <c r="G19" s="54">
        <f t="shared" si="0"/>
        <v>1294154.2014574951</v>
      </c>
    </row>
    <row r="20" spans="1:7" ht="16.5" thickBot="1" x14ac:dyDescent="0.3">
      <c r="A20" s="15">
        <v>19</v>
      </c>
      <c r="B20" s="25" t="s">
        <v>43</v>
      </c>
      <c r="C20" s="51">
        <v>1591.0604849040142</v>
      </c>
      <c r="D20" s="51">
        <v>8108.5894562612784</v>
      </c>
      <c r="E20" s="51">
        <v>659.28591785639105</v>
      </c>
      <c r="F20" s="59">
        <v>0</v>
      </c>
      <c r="G20" s="54">
        <f t="shared" si="0"/>
        <v>10358.935859021683</v>
      </c>
    </row>
    <row r="21" spans="1:7" ht="16.5" thickBot="1" x14ac:dyDescent="0.3">
      <c r="A21" s="15">
        <v>20</v>
      </c>
      <c r="B21" s="25" t="s">
        <v>44</v>
      </c>
      <c r="C21" s="51">
        <v>263452.66056330519</v>
      </c>
      <c r="D21" s="51">
        <v>998722.43354246765</v>
      </c>
      <c r="E21" s="51">
        <v>5899120.9786029449</v>
      </c>
      <c r="F21" s="59">
        <v>0</v>
      </c>
      <c r="G21" s="54">
        <f t="shared" si="0"/>
        <v>7161296.0727087175</v>
      </c>
    </row>
    <row r="22" spans="1:7" ht="16.5" thickBot="1" x14ac:dyDescent="0.3">
      <c r="A22" s="15">
        <v>21</v>
      </c>
      <c r="B22" s="25" t="s">
        <v>45</v>
      </c>
      <c r="C22" s="51">
        <v>99281.727945144667</v>
      </c>
      <c r="D22" s="51">
        <v>854820.87428032223</v>
      </c>
      <c r="E22" s="51">
        <v>5083666.0432465719</v>
      </c>
      <c r="F22" s="59">
        <v>0</v>
      </c>
      <c r="G22" s="54">
        <f t="shared" si="0"/>
        <v>6037768.6454720385</v>
      </c>
    </row>
    <row r="23" spans="1:7" ht="16.5" thickBot="1" x14ac:dyDescent="0.3">
      <c r="A23" s="19"/>
      <c r="B23" s="19" t="s">
        <v>64</v>
      </c>
      <c r="C23" s="23"/>
      <c r="D23" s="23"/>
      <c r="E23" s="23"/>
      <c r="F23" s="23"/>
      <c r="G23" s="50"/>
    </row>
    <row r="24" spans="1:7" ht="16.5" thickBot="1" x14ac:dyDescent="0.3">
      <c r="A24" s="14">
        <v>39</v>
      </c>
      <c r="B24" s="25" t="s">
        <v>65</v>
      </c>
      <c r="C24" s="6">
        <v>83</v>
      </c>
      <c r="D24" s="6">
        <v>261</v>
      </c>
      <c r="E24" s="6">
        <v>1896</v>
      </c>
      <c r="F24" s="60">
        <v>0</v>
      </c>
      <c r="G24" s="47">
        <f>SUM(C24:F24)</f>
        <v>2240</v>
      </c>
    </row>
    <row r="25" spans="1:7" ht="16.5" thickBot="1" x14ac:dyDescent="0.3">
      <c r="A25" s="14">
        <v>40</v>
      </c>
      <c r="B25" s="25" t="s">
        <v>66</v>
      </c>
      <c r="C25" s="4">
        <v>1755</v>
      </c>
      <c r="D25" s="4">
        <v>7081</v>
      </c>
      <c r="E25" s="4">
        <v>33071</v>
      </c>
      <c r="F25" s="60">
        <v>0</v>
      </c>
      <c r="G25" s="47">
        <f>SUM(C25:F25)</f>
        <v>41907</v>
      </c>
    </row>
    <row r="26" spans="1:7" ht="16.5" thickBot="1" x14ac:dyDescent="0.3">
      <c r="A26" s="14">
        <v>41</v>
      </c>
      <c r="B26" s="25" t="s">
        <v>67</v>
      </c>
      <c r="C26" s="4">
        <v>728</v>
      </c>
      <c r="D26" s="4">
        <v>3116</v>
      </c>
      <c r="E26" s="4">
        <v>13302</v>
      </c>
      <c r="F26" s="60">
        <v>0</v>
      </c>
      <c r="G26" s="47">
        <f>SUM(C26:F26)</f>
        <v>17146</v>
      </c>
    </row>
    <row r="27" spans="1:7" ht="16.5" thickBot="1" x14ac:dyDescent="0.3">
      <c r="A27" s="14">
        <v>42</v>
      </c>
      <c r="B27" s="25" t="s">
        <v>68</v>
      </c>
      <c r="C27" s="4">
        <v>128</v>
      </c>
      <c r="D27" s="4">
        <v>587</v>
      </c>
      <c r="E27" s="4">
        <v>2550</v>
      </c>
      <c r="F27" s="60">
        <v>0</v>
      </c>
      <c r="G27" s="47">
        <f>SUM(C27:F27)</f>
        <v>3265</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F5:G9">
    <cfRule type="cellIs" dxfId="47" priority="12" stopIfTrue="1" operator="lessThan">
      <formula>0</formula>
    </cfRule>
    <cfRule type="cellIs" dxfId="46" priority="16" stopIfTrue="1" operator="lessThan">
      <formula>0</formula>
    </cfRule>
  </conditionalFormatting>
  <conditionalFormatting sqref="F11:G14">
    <cfRule type="cellIs" dxfId="45" priority="11" stopIfTrue="1" operator="lessThan">
      <formula>0</formula>
    </cfRule>
    <cfRule type="cellIs" dxfId="44" priority="15" stopIfTrue="1" operator="lessThan">
      <formula>0</formula>
    </cfRule>
  </conditionalFormatting>
  <conditionalFormatting sqref="F16:G22">
    <cfRule type="cellIs" dxfId="43" priority="10" stopIfTrue="1" operator="lessThan">
      <formula>0</formula>
    </cfRule>
    <cfRule type="cellIs" dxfId="42" priority="14" stopIfTrue="1" operator="lessThan">
      <formula>0</formula>
    </cfRule>
  </conditionalFormatting>
  <conditionalFormatting sqref="F24:G27">
    <cfRule type="cellIs" dxfId="41" priority="9" stopIfTrue="1" operator="lessThan">
      <formula>0</formula>
    </cfRule>
    <cfRule type="cellIs" dxfId="40" priority="13" stopIfTrue="1" operator="lessThan">
      <formula>0</formula>
    </cfRule>
  </conditionalFormatting>
  <conditionalFormatting sqref="C5:E9">
    <cfRule type="cellIs" dxfId="39" priority="7" stopIfTrue="1" operator="lessThan">
      <formula>0</formula>
    </cfRule>
    <cfRule type="cellIs" dxfId="38" priority="8" stopIfTrue="1" operator="lessThan">
      <formula>0</formula>
    </cfRule>
  </conditionalFormatting>
  <conditionalFormatting sqref="C11:E14">
    <cfRule type="cellIs" dxfId="37" priority="5" stopIfTrue="1" operator="lessThan">
      <formula>0</formula>
    </cfRule>
    <cfRule type="cellIs" dxfId="36" priority="6" stopIfTrue="1" operator="lessThan">
      <formula>0</formula>
    </cfRule>
  </conditionalFormatting>
  <conditionalFormatting sqref="C16:E22">
    <cfRule type="cellIs" dxfId="35" priority="3" stopIfTrue="1" operator="lessThan">
      <formula>0</formula>
    </cfRule>
    <cfRule type="cellIs" dxfId="34" priority="4" stopIfTrue="1" operator="lessThan">
      <formula>0</formula>
    </cfRule>
  </conditionalFormatting>
  <conditionalFormatting sqref="C24:E27">
    <cfRule type="cellIs" dxfId="33" priority="1" stopIfTrue="1" operator="lessThan">
      <formula>0</formula>
    </cfRule>
    <cfRule type="cellIs" dxfId="32" priority="2"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7" t="s">
        <v>69</v>
      </c>
      <c r="D2" s="118"/>
      <c r="E2" s="118"/>
      <c r="F2" s="118"/>
      <c r="G2" s="119"/>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6455.8318569091007</v>
      </c>
      <c r="D5" s="3">
        <v>24662.409310983374</v>
      </c>
      <c r="E5" s="3">
        <v>137008.61652906777</v>
      </c>
      <c r="F5" s="3"/>
      <c r="G5" s="47">
        <f>SUM(C5:F5)</f>
        <v>168126.85769696024</v>
      </c>
    </row>
    <row r="6" spans="1:7" ht="16.5" thickBot="1" x14ac:dyDescent="0.3">
      <c r="A6" s="15">
        <v>2</v>
      </c>
      <c r="B6" s="25" t="s">
        <v>19</v>
      </c>
      <c r="C6" s="4">
        <v>318</v>
      </c>
      <c r="D6" s="4">
        <v>1344</v>
      </c>
      <c r="E6" s="4">
        <v>7240</v>
      </c>
      <c r="F6" s="4"/>
      <c r="G6" s="48">
        <f>SUM(C6:F6)</f>
        <v>8902</v>
      </c>
    </row>
    <row r="7" spans="1:7" ht="16.5" thickBot="1" x14ac:dyDescent="0.3">
      <c r="A7" s="15">
        <v>3</v>
      </c>
      <c r="B7" s="25" t="s">
        <v>24</v>
      </c>
      <c r="C7" s="4">
        <v>214</v>
      </c>
      <c r="D7" s="4">
        <v>945</v>
      </c>
      <c r="E7" s="4">
        <v>5106</v>
      </c>
      <c r="F7" s="4"/>
      <c r="G7" s="48">
        <f>SUM(C7:F7)</f>
        <v>6265</v>
      </c>
    </row>
    <row r="8" spans="1:7" ht="16.5" thickBot="1" x14ac:dyDescent="0.3">
      <c r="A8" s="15">
        <v>4</v>
      </c>
      <c r="B8" s="25" t="s">
        <v>25</v>
      </c>
      <c r="C8" s="4">
        <v>125</v>
      </c>
      <c r="D8" s="4">
        <v>375</v>
      </c>
      <c r="E8" s="4">
        <v>2169</v>
      </c>
      <c r="F8" s="4"/>
      <c r="G8" s="48">
        <f>SUM(C8:F8)</f>
        <v>2669</v>
      </c>
    </row>
    <row r="9" spans="1:7" ht="16.5" thickBot="1" x14ac:dyDescent="0.3">
      <c r="A9" s="15">
        <v>5</v>
      </c>
      <c r="B9" s="25" t="s">
        <v>26</v>
      </c>
      <c r="C9" s="4">
        <v>267</v>
      </c>
      <c r="D9" s="4">
        <v>700</v>
      </c>
      <c r="E9" s="5">
        <v>3366</v>
      </c>
      <c r="F9" s="4"/>
      <c r="G9" s="48">
        <f>SUM(C9:F9)</f>
        <v>4333</v>
      </c>
    </row>
    <row r="10" spans="1:7" ht="16.5" thickBot="1" x14ac:dyDescent="0.3">
      <c r="A10" s="19"/>
      <c r="B10" s="19" t="s">
        <v>29</v>
      </c>
      <c r="C10" s="23"/>
      <c r="D10" s="23"/>
      <c r="E10" s="23"/>
      <c r="F10" s="23"/>
      <c r="G10" s="49"/>
    </row>
    <row r="11" spans="1:7" ht="16.5" thickBot="1" x14ac:dyDescent="0.3">
      <c r="A11" s="14">
        <v>6</v>
      </c>
      <c r="B11" s="25" t="s">
        <v>30</v>
      </c>
      <c r="C11" s="52">
        <v>2812111.8501467975</v>
      </c>
      <c r="D11" s="53">
        <v>9690627.0025523081</v>
      </c>
      <c r="E11" s="53">
        <v>94680833.58108364</v>
      </c>
      <c r="F11" s="53"/>
      <c r="G11" s="54">
        <f>SUM(C11:F11)</f>
        <v>107183572.43378274</v>
      </c>
    </row>
    <row r="12" spans="1:7" ht="16.5" thickBot="1" x14ac:dyDescent="0.3">
      <c r="A12" s="15">
        <v>7</v>
      </c>
      <c r="B12" s="25" t="s">
        <v>31</v>
      </c>
      <c r="C12" s="52">
        <v>2812111.8501467975</v>
      </c>
      <c r="D12" s="53">
        <v>9690627.0025523081</v>
      </c>
      <c r="E12" s="53">
        <v>94680833.58108364</v>
      </c>
      <c r="F12" s="51"/>
      <c r="G12" s="54">
        <f>SUM(C12:F12)</f>
        <v>107183572.43378274</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84690.284607958252</v>
      </c>
      <c r="D16" s="53">
        <v>932120.19922268321</v>
      </c>
      <c r="E16" s="53">
        <v>9744655.4259426519</v>
      </c>
      <c r="F16" s="59">
        <v>0</v>
      </c>
      <c r="G16" s="54">
        <f t="shared" ref="G16:G22" si="0">SUM(C16:F16)</f>
        <v>10761465.909773294</v>
      </c>
    </row>
    <row r="17" spans="1:7" ht="16.5" thickBot="1" x14ac:dyDescent="0.3">
      <c r="A17" s="15">
        <v>16</v>
      </c>
      <c r="B17" s="25" t="s">
        <v>40</v>
      </c>
      <c r="C17" s="51">
        <v>354911.75359830551</v>
      </c>
      <c r="D17" s="51">
        <v>2757451.0215836959</v>
      </c>
      <c r="E17" s="51">
        <v>30238169.01409094</v>
      </c>
      <c r="F17" s="59">
        <v>0</v>
      </c>
      <c r="G17" s="54">
        <f t="shared" si="0"/>
        <v>33350531.789272942</v>
      </c>
    </row>
    <row r="18" spans="1:7" ht="16.5" thickBot="1" x14ac:dyDescent="0.3">
      <c r="A18" s="15">
        <v>17</v>
      </c>
      <c r="B18" s="25" t="s">
        <v>41</v>
      </c>
      <c r="C18" s="51">
        <v>239409.40587113117</v>
      </c>
      <c r="D18" s="51">
        <v>1279065.8378415338</v>
      </c>
      <c r="E18" s="51">
        <v>9495076.065878395</v>
      </c>
      <c r="F18" s="59">
        <v>0</v>
      </c>
      <c r="G18" s="54">
        <f t="shared" si="0"/>
        <v>11013551.309591061</v>
      </c>
    </row>
    <row r="19" spans="1:7" ht="16.5" thickBot="1" x14ac:dyDescent="0.3">
      <c r="A19" s="15">
        <v>18</v>
      </c>
      <c r="B19" s="25" t="s">
        <v>42</v>
      </c>
      <c r="C19" s="51">
        <v>69710.675055359359</v>
      </c>
      <c r="D19" s="51">
        <v>270566.43857900618</v>
      </c>
      <c r="E19" s="51">
        <v>1920375.3675304195</v>
      </c>
      <c r="F19" s="59">
        <v>0</v>
      </c>
      <c r="G19" s="54">
        <f t="shared" si="0"/>
        <v>2260652.4811647851</v>
      </c>
    </row>
    <row r="20" spans="1:7" ht="16.5" thickBot="1" x14ac:dyDescent="0.3">
      <c r="A20" s="15">
        <v>19</v>
      </c>
      <c r="B20" s="25" t="s">
        <v>43</v>
      </c>
      <c r="C20" s="51">
        <v>0</v>
      </c>
      <c r="D20" s="51">
        <v>277.42223149665091</v>
      </c>
      <c r="E20" s="51">
        <v>22163.423617345194</v>
      </c>
      <c r="F20" s="59">
        <v>0</v>
      </c>
      <c r="G20" s="54">
        <f t="shared" si="0"/>
        <v>22440.845848841844</v>
      </c>
    </row>
    <row r="21" spans="1:7" ht="16.5" thickBot="1" x14ac:dyDescent="0.3">
      <c r="A21" s="15">
        <v>20</v>
      </c>
      <c r="B21" s="25" t="s">
        <v>44</v>
      </c>
      <c r="C21" s="51">
        <v>224655.6985695801</v>
      </c>
      <c r="D21" s="51">
        <v>1470096.085923248</v>
      </c>
      <c r="E21" s="51">
        <v>10842723.295208123</v>
      </c>
      <c r="F21" s="59">
        <v>0</v>
      </c>
      <c r="G21" s="54">
        <f t="shared" si="0"/>
        <v>12537475.079700951</v>
      </c>
    </row>
    <row r="22" spans="1:7" ht="16.5" thickBot="1" x14ac:dyDescent="0.3">
      <c r="A22" s="15">
        <v>21</v>
      </c>
      <c r="B22" s="25" t="s">
        <v>45</v>
      </c>
      <c r="C22" s="51">
        <v>323652.26600032847</v>
      </c>
      <c r="D22" s="51">
        <v>1312831.5920436902</v>
      </c>
      <c r="E22" s="51">
        <v>9871963.2135277875</v>
      </c>
      <c r="F22" s="59">
        <v>0</v>
      </c>
      <c r="G22" s="54">
        <f t="shared" si="0"/>
        <v>11508447.071571806</v>
      </c>
    </row>
    <row r="23" spans="1:7" ht="16.5" thickBot="1" x14ac:dyDescent="0.3">
      <c r="A23" s="19"/>
      <c r="B23" s="19" t="s">
        <v>64</v>
      </c>
      <c r="C23" s="23"/>
      <c r="D23" s="23"/>
      <c r="E23" s="23"/>
      <c r="F23" s="23"/>
      <c r="G23" s="50"/>
    </row>
    <row r="24" spans="1:7" ht="16.5" thickBot="1" x14ac:dyDescent="0.3">
      <c r="A24" s="14">
        <v>39</v>
      </c>
      <c r="B24" s="25" t="s">
        <v>65</v>
      </c>
      <c r="C24" s="6">
        <v>91</v>
      </c>
      <c r="D24" s="6">
        <v>276</v>
      </c>
      <c r="E24" s="6">
        <v>2765</v>
      </c>
      <c r="F24" s="60">
        <v>0</v>
      </c>
      <c r="G24" s="47">
        <f>SUM(C24:F24)</f>
        <v>3132</v>
      </c>
    </row>
    <row r="25" spans="1:7" ht="16.5" thickBot="1" x14ac:dyDescent="0.3">
      <c r="A25" s="14">
        <v>40</v>
      </c>
      <c r="B25" s="25" t="s">
        <v>66</v>
      </c>
      <c r="C25" s="4">
        <v>2372</v>
      </c>
      <c r="D25" s="4">
        <v>8332</v>
      </c>
      <c r="E25" s="4">
        <v>53567</v>
      </c>
      <c r="F25" s="60">
        <v>0</v>
      </c>
      <c r="G25" s="47">
        <f>SUM(C25:F25)</f>
        <v>64271</v>
      </c>
    </row>
    <row r="26" spans="1:7" ht="16.5" thickBot="1" x14ac:dyDescent="0.3">
      <c r="A26" s="14">
        <v>41</v>
      </c>
      <c r="B26" s="25" t="s">
        <v>67</v>
      </c>
      <c r="C26" s="4">
        <v>1075</v>
      </c>
      <c r="D26" s="4">
        <v>4129</v>
      </c>
      <c r="E26" s="4">
        <v>24770</v>
      </c>
      <c r="F26" s="60">
        <v>0</v>
      </c>
      <c r="G26" s="47">
        <f>SUM(C26:F26)</f>
        <v>29974</v>
      </c>
    </row>
    <row r="27" spans="1:7" ht="16.5" thickBot="1" x14ac:dyDescent="0.3">
      <c r="A27" s="14">
        <v>42</v>
      </c>
      <c r="B27" s="25" t="s">
        <v>68</v>
      </c>
      <c r="C27" s="4">
        <v>219</v>
      </c>
      <c r="D27" s="4">
        <v>671</v>
      </c>
      <c r="E27" s="4">
        <v>4618</v>
      </c>
      <c r="F27" s="60">
        <v>0</v>
      </c>
      <c r="G27" s="47">
        <f>SUM(C27:F27)</f>
        <v>5508</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F5:G9">
    <cfRule type="cellIs" dxfId="31" priority="12" stopIfTrue="1" operator="lessThan">
      <formula>0</formula>
    </cfRule>
    <cfRule type="cellIs" dxfId="30" priority="16" stopIfTrue="1" operator="lessThan">
      <formula>0</formula>
    </cfRule>
  </conditionalFormatting>
  <conditionalFormatting sqref="F11:G14">
    <cfRule type="cellIs" dxfId="29" priority="11" stopIfTrue="1" operator="lessThan">
      <formula>0</formula>
    </cfRule>
    <cfRule type="cellIs" dxfId="28" priority="15" stopIfTrue="1" operator="lessThan">
      <formula>0</formula>
    </cfRule>
  </conditionalFormatting>
  <conditionalFormatting sqref="F16:G22">
    <cfRule type="cellIs" dxfId="27" priority="10" stopIfTrue="1" operator="lessThan">
      <formula>0</formula>
    </cfRule>
    <cfRule type="cellIs" dxfId="26" priority="14" stopIfTrue="1" operator="lessThan">
      <formula>0</formula>
    </cfRule>
  </conditionalFormatting>
  <conditionalFormatting sqref="F24:G27">
    <cfRule type="cellIs" dxfId="25" priority="9" stopIfTrue="1" operator="lessThan">
      <formula>0</formula>
    </cfRule>
    <cfRule type="cellIs" dxfId="24" priority="13" stopIfTrue="1" operator="lessThan">
      <formula>0</formula>
    </cfRule>
  </conditionalFormatting>
  <conditionalFormatting sqref="C5:E9">
    <cfRule type="cellIs" dxfId="23" priority="7" stopIfTrue="1" operator="lessThan">
      <formula>0</formula>
    </cfRule>
    <cfRule type="cellIs" dxfId="22" priority="8" stopIfTrue="1" operator="lessThan">
      <formula>0</formula>
    </cfRule>
  </conditionalFormatting>
  <conditionalFormatting sqref="C11:E14">
    <cfRule type="cellIs" dxfId="21" priority="5" stopIfTrue="1" operator="lessThan">
      <formula>0</formula>
    </cfRule>
    <cfRule type="cellIs" dxfId="20" priority="6" stopIfTrue="1" operator="lessThan">
      <formula>0</formula>
    </cfRule>
  </conditionalFormatting>
  <conditionalFormatting sqref="C16:E22">
    <cfRule type="cellIs" dxfId="19" priority="3" stopIfTrue="1" operator="lessThan">
      <formula>0</formula>
    </cfRule>
    <cfRule type="cellIs" dxfId="18" priority="4" stopIfTrue="1" operator="lessThan">
      <formula>0</formula>
    </cfRule>
  </conditionalFormatting>
  <conditionalFormatting sqref="C24:E27">
    <cfRule type="cellIs" dxfId="17" priority="1" stopIfTrue="1" operator="lessThan">
      <formula>0</formula>
    </cfRule>
    <cfRule type="cellIs" dxfId="16" priority="2"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7" t="s">
        <v>69</v>
      </c>
      <c r="D2" s="118"/>
      <c r="E2" s="118"/>
      <c r="F2" s="118"/>
      <c r="G2" s="119"/>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c r="D5" s="3">
        <v>5981.0187010531999</v>
      </c>
      <c r="E5" s="3">
        <v>102184.37631148951</v>
      </c>
      <c r="F5" s="3"/>
      <c r="G5" s="47">
        <f>SUM(C5:F5)</f>
        <v>108165.39501254271</v>
      </c>
    </row>
    <row r="6" spans="1:7" ht="16.5" thickBot="1" x14ac:dyDescent="0.3">
      <c r="A6" s="15">
        <v>2</v>
      </c>
      <c r="B6" s="25" t="s">
        <v>19</v>
      </c>
      <c r="C6" s="4">
        <v>0</v>
      </c>
      <c r="D6" s="4">
        <v>275</v>
      </c>
      <c r="E6" s="4">
        <v>5349</v>
      </c>
      <c r="F6" s="4"/>
      <c r="G6" s="48">
        <f>SUM(C6:F6)</f>
        <v>5624</v>
      </c>
    </row>
    <row r="7" spans="1:7" ht="16.5" thickBot="1" x14ac:dyDescent="0.3">
      <c r="A7" s="15">
        <v>3</v>
      </c>
      <c r="B7" s="25" t="s">
        <v>24</v>
      </c>
      <c r="C7" s="4">
        <v>0</v>
      </c>
      <c r="D7" s="4">
        <v>190</v>
      </c>
      <c r="E7" s="4">
        <v>3742</v>
      </c>
      <c r="F7" s="4"/>
      <c r="G7" s="48">
        <f>SUM(C7:F7)</f>
        <v>3932</v>
      </c>
    </row>
    <row r="8" spans="1:7" ht="16.5" thickBot="1" x14ac:dyDescent="0.3">
      <c r="A8" s="15">
        <v>4</v>
      </c>
      <c r="B8" s="25" t="s">
        <v>25</v>
      </c>
      <c r="C8" s="4">
        <v>0</v>
      </c>
      <c r="D8" s="4">
        <v>80</v>
      </c>
      <c r="E8" s="4">
        <v>1633</v>
      </c>
      <c r="F8" s="4"/>
      <c r="G8" s="48">
        <f>SUM(C8:F8)</f>
        <v>1713</v>
      </c>
    </row>
    <row r="9" spans="1:7" ht="16.5" thickBot="1" x14ac:dyDescent="0.3">
      <c r="A9" s="15">
        <v>5</v>
      </c>
      <c r="B9" s="25" t="s">
        <v>26</v>
      </c>
      <c r="C9" s="4">
        <v>0</v>
      </c>
      <c r="D9" s="4">
        <v>147</v>
      </c>
      <c r="E9" s="5">
        <v>2524</v>
      </c>
      <c r="F9" s="4"/>
      <c r="G9" s="48">
        <f>SUM(C9:F9)</f>
        <v>2671</v>
      </c>
    </row>
    <row r="10" spans="1:7" ht="16.5" thickBot="1" x14ac:dyDescent="0.3">
      <c r="A10" s="19"/>
      <c r="B10" s="19" t="s">
        <v>29</v>
      </c>
      <c r="C10" s="23"/>
      <c r="D10" s="23"/>
      <c r="E10" s="23"/>
      <c r="F10" s="23"/>
      <c r="G10" s="49"/>
    </row>
    <row r="11" spans="1:7" ht="16.5" thickBot="1" x14ac:dyDescent="0.3">
      <c r="A11" s="14">
        <v>6</v>
      </c>
      <c r="B11" s="25" t="s">
        <v>30</v>
      </c>
      <c r="C11" s="52"/>
      <c r="D11" s="53">
        <v>3102415.1684092735</v>
      </c>
      <c r="E11" s="53">
        <v>93686998.079404488</v>
      </c>
      <c r="F11" s="53"/>
      <c r="G11" s="54">
        <f>SUM(C11:F11)</f>
        <v>96789413.247813761</v>
      </c>
    </row>
    <row r="12" spans="1:7" ht="16.5" thickBot="1" x14ac:dyDescent="0.3">
      <c r="A12" s="15">
        <v>7</v>
      </c>
      <c r="B12" s="25" t="s">
        <v>31</v>
      </c>
      <c r="C12" s="51"/>
      <c r="D12" s="53">
        <v>3102415.1684092735</v>
      </c>
      <c r="E12" s="53">
        <v>93686998.079404488</v>
      </c>
      <c r="F12" s="51"/>
      <c r="G12" s="54">
        <f>SUM(C12:F12)</f>
        <v>96789413.247813761</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c r="D16" s="53">
        <v>937947.029271123</v>
      </c>
      <c r="E16" s="53">
        <v>7188807.8460625447</v>
      </c>
      <c r="F16" s="59">
        <v>0</v>
      </c>
      <c r="G16" s="54">
        <f t="shared" ref="G16:G22" si="0">SUM(C16:F16)</f>
        <v>8126754.8753336677</v>
      </c>
    </row>
    <row r="17" spans="1:7" ht="16.5" thickBot="1" x14ac:dyDescent="0.3">
      <c r="A17" s="15">
        <v>16</v>
      </c>
      <c r="B17" s="25" t="s">
        <v>40</v>
      </c>
      <c r="C17" s="51"/>
      <c r="D17" s="51">
        <v>959796.92013725883</v>
      </c>
      <c r="E17" s="51">
        <v>20833677.347261541</v>
      </c>
      <c r="F17" s="59">
        <v>0</v>
      </c>
      <c r="G17" s="54">
        <f t="shared" si="0"/>
        <v>21793474.267398801</v>
      </c>
    </row>
    <row r="18" spans="1:7" ht="16.5" thickBot="1" x14ac:dyDescent="0.3">
      <c r="A18" s="15">
        <v>17</v>
      </c>
      <c r="B18" s="25" t="s">
        <v>41</v>
      </c>
      <c r="C18" s="51"/>
      <c r="D18" s="51">
        <v>370636.20770559023</v>
      </c>
      <c r="E18" s="51">
        <v>5922780.3058070904</v>
      </c>
      <c r="F18" s="59">
        <v>0</v>
      </c>
      <c r="G18" s="54">
        <f t="shared" si="0"/>
        <v>6293416.5135126803</v>
      </c>
    </row>
    <row r="19" spans="1:7" ht="16.5" thickBot="1" x14ac:dyDescent="0.3">
      <c r="A19" s="15">
        <v>18</v>
      </c>
      <c r="B19" s="25" t="s">
        <v>42</v>
      </c>
      <c r="C19" s="51"/>
      <c r="D19" s="51">
        <v>59602.508802739096</v>
      </c>
      <c r="E19" s="51">
        <v>1356631.7063346389</v>
      </c>
      <c r="F19" s="59">
        <v>0</v>
      </c>
      <c r="G19" s="54">
        <f t="shared" si="0"/>
        <v>1416234.2151373781</v>
      </c>
    </row>
    <row r="20" spans="1:7" ht="16.5" thickBot="1" x14ac:dyDescent="0.3">
      <c r="A20" s="15">
        <v>19</v>
      </c>
      <c r="B20" s="25" t="s">
        <v>43</v>
      </c>
      <c r="C20" s="51"/>
      <c r="D20" s="51">
        <v>0</v>
      </c>
      <c r="E20" s="51">
        <v>110877.86589442886</v>
      </c>
      <c r="F20" s="59">
        <v>0</v>
      </c>
      <c r="G20" s="54">
        <f t="shared" si="0"/>
        <v>110877.86589442886</v>
      </c>
    </row>
    <row r="21" spans="1:7" ht="16.5" thickBot="1" x14ac:dyDescent="0.3">
      <c r="A21" s="15">
        <v>20</v>
      </c>
      <c r="B21" s="25" t="s">
        <v>44</v>
      </c>
      <c r="C21" s="51"/>
      <c r="D21" s="51">
        <v>443685.91529317608</v>
      </c>
      <c r="E21" s="51">
        <v>8034243.8631259389</v>
      </c>
      <c r="F21" s="59">
        <v>0</v>
      </c>
      <c r="G21" s="54">
        <f t="shared" si="0"/>
        <v>8477929.7784191146</v>
      </c>
    </row>
    <row r="22" spans="1:7" ht="16.5" thickBot="1" x14ac:dyDescent="0.3">
      <c r="A22" s="15">
        <v>21</v>
      </c>
      <c r="B22" s="25" t="s">
        <v>45</v>
      </c>
      <c r="C22" s="51"/>
      <c r="D22" s="51">
        <v>545372.98612270877</v>
      </c>
      <c r="E22" s="51">
        <v>6442965.1963411588</v>
      </c>
      <c r="F22" s="59">
        <v>0</v>
      </c>
      <c r="G22" s="54">
        <f t="shared" si="0"/>
        <v>6988338.1824638676</v>
      </c>
    </row>
    <row r="23" spans="1:7" ht="16.5" thickBot="1" x14ac:dyDescent="0.3">
      <c r="A23" s="19"/>
      <c r="B23" s="19" t="s">
        <v>64</v>
      </c>
      <c r="C23" s="23"/>
      <c r="D23" s="23"/>
      <c r="E23" s="23"/>
      <c r="F23" s="23"/>
      <c r="G23" s="50"/>
    </row>
    <row r="24" spans="1:7" ht="16.5" thickBot="1" x14ac:dyDescent="0.3">
      <c r="A24" s="14">
        <v>39</v>
      </c>
      <c r="B24" s="25" t="s">
        <v>65</v>
      </c>
      <c r="C24" s="6">
        <v>0</v>
      </c>
      <c r="D24" s="6">
        <v>190</v>
      </c>
      <c r="E24" s="6">
        <v>1881</v>
      </c>
      <c r="F24" s="60">
        <v>0</v>
      </c>
      <c r="G24" s="47">
        <f>SUM(C24:F24)</f>
        <v>2071</v>
      </c>
    </row>
    <row r="25" spans="1:7" ht="16.5" thickBot="1" x14ac:dyDescent="0.3">
      <c r="A25" s="14">
        <v>40</v>
      </c>
      <c r="B25" s="25" t="s">
        <v>66</v>
      </c>
      <c r="C25" s="4">
        <v>0</v>
      </c>
      <c r="D25" s="4">
        <v>1696</v>
      </c>
      <c r="E25" s="4">
        <v>32143</v>
      </c>
      <c r="F25" s="60">
        <v>0</v>
      </c>
      <c r="G25" s="47">
        <f>SUM(C25:F25)</f>
        <v>33839</v>
      </c>
    </row>
    <row r="26" spans="1:7" ht="16.5" thickBot="1" x14ac:dyDescent="0.3">
      <c r="A26" s="14">
        <v>41</v>
      </c>
      <c r="B26" s="25" t="s">
        <v>67</v>
      </c>
      <c r="C26" s="4">
        <v>0</v>
      </c>
      <c r="D26" s="4">
        <v>930</v>
      </c>
      <c r="E26" s="4">
        <v>14916</v>
      </c>
      <c r="F26" s="60">
        <v>0</v>
      </c>
      <c r="G26" s="47">
        <f>SUM(C26:F26)</f>
        <v>15846</v>
      </c>
    </row>
    <row r="27" spans="1:7" ht="16.5" thickBot="1" x14ac:dyDescent="0.3">
      <c r="A27" s="14">
        <v>42</v>
      </c>
      <c r="B27" s="25" t="s">
        <v>68</v>
      </c>
      <c r="C27" s="4"/>
      <c r="D27" s="4">
        <v>230</v>
      </c>
      <c r="E27" s="4">
        <v>4082</v>
      </c>
      <c r="F27" s="60"/>
      <c r="G27" s="47">
        <f>SUM(C27:F27)</f>
        <v>4312</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F5:G9">
    <cfRule type="cellIs" dxfId="15" priority="12" stopIfTrue="1" operator="lessThan">
      <formula>0</formula>
    </cfRule>
    <cfRule type="cellIs" dxfId="14" priority="16" stopIfTrue="1" operator="lessThan">
      <formula>0</formula>
    </cfRule>
  </conditionalFormatting>
  <conditionalFormatting sqref="F11:G14">
    <cfRule type="cellIs" dxfId="13" priority="11" stopIfTrue="1" operator="lessThan">
      <formula>0</formula>
    </cfRule>
    <cfRule type="cellIs" dxfId="12" priority="15" stopIfTrue="1" operator="lessThan">
      <formula>0</formula>
    </cfRule>
  </conditionalFormatting>
  <conditionalFormatting sqref="F16:G22">
    <cfRule type="cellIs" dxfId="11" priority="10" stopIfTrue="1" operator="lessThan">
      <formula>0</formula>
    </cfRule>
    <cfRule type="cellIs" dxfId="10" priority="14" stopIfTrue="1" operator="lessThan">
      <formula>0</formula>
    </cfRule>
  </conditionalFormatting>
  <conditionalFormatting sqref="F24:G27">
    <cfRule type="cellIs" dxfId="9" priority="9" stopIfTrue="1" operator="lessThan">
      <formula>0</formula>
    </cfRule>
    <cfRule type="cellIs" dxfId="8" priority="13" stopIfTrue="1" operator="lessThan">
      <formula>0</formula>
    </cfRule>
  </conditionalFormatting>
  <conditionalFormatting sqref="C5:E9">
    <cfRule type="cellIs" dxfId="7" priority="7" stopIfTrue="1" operator="lessThan">
      <formula>0</formula>
    </cfRule>
    <cfRule type="cellIs" dxfId="6" priority="8" stopIfTrue="1" operator="lessThan">
      <formula>0</formula>
    </cfRule>
  </conditionalFormatting>
  <conditionalFormatting sqref="C11:E14">
    <cfRule type="cellIs" dxfId="5" priority="5" stopIfTrue="1" operator="lessThan">
      <formula>0</formula>
    </cfRule>
    <cfRule type="cellIs" dxfId="4" priority="6" stopIfTrue="1" operator="lessThan">
      <formula>0</formula>
    </cfRule>
  </conditionalFormatting>
  <conditionalFormatting sqref="C16:E22">
    <cfRule type="cellIs" dxfId="3" priority="3" stopIfTrue="1" operator="lessThan">
      <formula>0</formula>
    </cfRule>
    <cfRule type="cellIs" dxfId="2" priority="4" stopIfTrue="1" operator="lessThan">
      <formula>0</formula>
    </cfRule>
  </conditionalFormatting>
  <conditionalFormatting sqref="C24:E27">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16" activePane="bottomRight" state="frozen"/>
      <selection pane="topRight" activeCell="C1" sqref="C1"/>
      <selection pane="bottomLeft" activeCell="A7" sqref="A7"/>
      <selection pane="bottomRight" activeCell="F33" sqref="F33"/>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21" t="s">
        <v>9</v>
      </c>
      <c r="B1" s="121"/>
      <c r="C1" s="121"/>
      <c r="D1" s="121"/>
      <c r="E1" s="121"/>
      <c r="F1" s="121"/>
      <c r="G1" s="121"/>
      <c r="H1" s="121"/>
      <c r="I1" s="121"/>
    </row>
    <row r="2" spans="1:9" ht="18.75" x14ac:dyDescent="0.3">
      <c r="A2" s="120" t="s">
        <v>78</v>
      </c>
      <c r="B2" s="120"/>
      <c r="C2" s="120"/>
      <c r="D2" s="120"/>
      <c r="E2" s="120"/>
      <c r="F2" s="120"/>
      <c r="G2" s="120"/>
      <c r="H2" s="120"/>
      <c r="I2" s="120"/>
    </row>
    <row r="3" spans="1:9" ht="19.5" thickBot="1" x14ac:dyDescent="0.35">
      <c r="A3" s="102" t="s">
        <v>79</v>
      </c>
      <c r="B3" s="102"/>
      <c r="C3" s="102"/>
      <c r="D3" s="102"/>
      <c r="E3" s="102"/>
      <c r="F3" s="102"/>
      <c r="G3" s="102"/>
      <c r="H3" s="102"/>
      <c r="I3" s="102"/>
    </row>
    <row r="4" spans="1:9" ht="26.25" customHeight="1" x14ac:dyDescent="0.25">
      <c r="A4" s="124" t="s">
        <v>80</v>
      </c>
      <c r="B4" s="122" t="s">
        <v>81</v>
      </c>
      <c r="C4" s="126" t="s">
        <v>82</v>
      </c>
      <c r="D4" s="126"/>
      <c r="E4" s="127"/>
      <c r="F4" s="128" t="s">
        <v>83</v>
      </c>
      <c r="G4" s="126"/>
      <c r="H4" s="129"/>
    </row>
    <row r="5" spans="1:9" ht="15.75" thickBot="1" x14ac:dyDescent="0.3">
      <c r="A5" s="125"/>
      <c r="B5" s="123"/>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103</v>
      </c>
      <c r="F7" s="40"/>
      <c r="G7" s="38"/>
      <c r="H7" s="38"/>
      <c r="I7" s="12"/>
    </row>
    <row r="8" spans="1:9" ht="15.75" x14ac:dyDescent="0.25">
      <c r="A8" s="28">
        <v>7</v>
      </c>
      <c r="B8" s="44" t="s">
        <v>31</v>
      </c>
      <c r="C8" s="38"/>
      <c r="D8" s="38"/>
      <c r="E8" s="39" t="s">
        <v>103</v>
      </c>
      <c r="F8" s="40"/>
      <c r="G8" s="38"/>
      <c r="H8" s="38"/>
      <c r="I8" s="12"/>
    </row>
    <row r="9" spans="1:9" ht="15.75" x14ac:dyDescent="0.25">
      <c r="A9" s="28">
        <v>8</v>
      </c>
      <c r="B9" s="44" t="s">
        <v>32</v>
      </c>
      <c r="C9" s="32"/>
      <c r="D9" s="32"/>
      <c r="E9" s="33"/>
      <c r="F9" s="40"/>
      <c r="G9" s="38"/>
      <c r="H9" s="38" t="s">
        <v>104</v>
      </c>
      <c r="I9" s="12"/>
    </row>
    <row r="10" spans="1:9" ht="15.75" x14ac:dyDescent="0.25">
      <c r="A10" s="28">
        <v>9</v>
      </c>
      <c r="B10" s="44" t="s">
        <v>33</v>
      </c>
      <c r="C10" s="32"/>
      <c r="D10" s="32"/>
      <c r="E10" s="33"/>
      <c r="F10" s="40"/>
      <c r="G10" s="38"/>
      <c r="H10" s="38"/>
      <c r="I10" s="12"/>
    </row>
    <row r="11" spans="1:9" ht="15.75" x14ac:dyDescent="0.25">
      <c r="A11" s="28">
        <v>10</v>
      </c>
      <c r="B11" s="44" t="s">
        <v>34</v>
      </c>
      <c r="C11" s="38"/>
      <c r="D11" s="38"/>
      <c r="E11" s="39"/>
      <c r="F11" s="40"/>
      <c r="G11" s="38"/>
      <c r="H11" s="38"/>
      <c r="I11" s="12"/>
    </row>
    <row r="12" spans="1:9" ht="15.75" x14ac:dyDescent="0.25">
      <c r="A12" s="28">
        <v>11</v>
      </c>
      <c r="B12" s="44" t="s">
        <v>35</v>
      </c>
      <c r="C12" s="38"/>
      <c r="D12" s="38"/>
      <c r="E12" s="39"/>
      <c r="F12" s="40"/>
      <c r="G12" s="38"/>
      <c r="H12" s="38"/>
      <c r="I12" s="12"/>
    </row>
    <row r="13" spans="1:9" ht="16.5" thickBot="1" x14ac:dyDescent="0.3">
      <c r="A13" s="29">
        <v>13</v>
      </c>
      <c r="B13" s="45" t="s">
        <v>36</v>
      </c>
      <c r="C13" s="34"/>
      <c r="D13" s="34"/>
      <c r="E13" s="35"/>
      <c r="F13" s="41"/>
      <c r="G13" s="42" t="s">
        <v>104</v>
      </c>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103</v>
      </c>
      <c r="F15" s="40"/>
      <c r="G15" s="38"/>
      <c r="H15" s="38" t="s">
        <v>103</v>
      </c>
      <c r="I15" s="37"/>
    </row>
    <row r="16" spans="1:9" ht="15.75" x14ac:dyDescent="0.25">
      <c r="A16" s="28">
        <v>16</v>
      </c>
      <c r="B16" s="44" t="s">
        <v>40</v>
      </c>
      <c r="C16" s="38"/>
      <c r="D16" s="38"/>
      <c r="E16" s="39" t="s">
        <v>103</v>
      </c>
      <c r="F16" s="40"/>
      <c r="G16" s="38"/>
      <c r="H16" s="38" t="s">
        <v>103</v>
      </c>
      <c r="I16" s="12"/>
    </row>
    <row r="17" spans="1:9" ht="15.75" x14ac:dyDescent="0.25">
      <c r="A17" s="28">
        <v>17</v>
      </c>
      <c r="B17" s="44" t="s">
        <v>41</v>
      </c>
      <c r="C17" s="38"/>
      <c r="D17" s="38"/>
      <c r="E17" s="39" t="s">
        <v>103</v>
      </c>
      <c r="F17" s="40"/>
      <c r="G17" s="38"/>
      <c r="H17" s="38" t="s">
        <v>103</v>
      </c>
      <c r="I17" s="12"/>
    </row>
    <row r="18" spans="1:9" ht="15.75" x14ac:dyDescent="0.25">
      <c r="A18" s="28">
        <v>18</v>
      </c>
      <c r="B18" s="44" t="s">
        <v>42</v>
      </c>
      <c r="C18" s="38"/>
      <c r="D18" s="38"/>
      <c r="E18" s="39" t="s">
        <v>103</v>
      </c>
      <c r="F18" s="40"/>
      <c r="G18" s="38"/>
      <c r="H18" s="38" t="s">
        <v>103</v>
      </c>
      <c r="I18" s="12"/>
    </row>
    <row r="19" spans="1:9" ht="15.75" x14ac:dyDescent="0.25">
      <c r="A19" s="28">
        <v>19</v>
      </c>
      <c r="B19" s="44" t="s">
        <v>43</v>
      </c>
      <c r="C19" s="38"/>
      <c r="D19" s="38"/>
      <c r="E19" s="39" t="s">
        <v>103</v>
      </c>
      <c r="F19" s="40"/>
      <c r="G19" s="38"/>
      <c r="H19" s="38" t="s">
        <v>103</v>
      </c>
      <c r="I19" s="12"/>
    </row>
    <row r="20" spans="1:9" ht="15.75" x14ac:dyDescent="0.25">
      <c r="A20" s="28">
        <v>20</v>
      </c>
      <c r="B20" s="44" t="s">
        <v>44</v>
      </c>
      <c r="C20" s="38"/>
      <c r="D20" s="38"/>
      <c r="E20" s="39" t="s">
        <v>103</v>
      </c>
      <c r="F20" s="40"/>
      <c r="G20" s="38"/>
      <c r="H20" s="38" t="s">
        <v>103</v>
      </c>
      <c r="I20" s="12"/>
    </row>
    <row r="21" spans="1:9" ht="15.75" x14ac:dyDescent="0.25">
      <c r="A21" s="28">
        <v>21</v>
      </c>
      <c r="B21" s="44" t="s">
        <v>45</v>
      </c>
      <c r="C21" s="38"/>
      <c r="D21" s="38"/>
      <c r="E21" s="39" t="s">
        <v>103</v>
      </c>
      <c r="F21" s="40"/>
      <c r="G21" s="38"/>
      <c r="H21" s="38" t="s">
        <v>103</v>
      </c>
      <c r="I21" s="12"/>
    </row>
    <row r="22" spans="1:9" ht="15.75" x14ac:dyDescent="0.25">
      <c r="A22" s="28">
        <v>22</v>
      </c>
      <c r="B22" s="44" t="s">
        <v>46</v>
      </c>
      <c r="C22" s="32"/>
      <c r="D22" s="32"/>
      <c r="E22" s="33"/>
      <c r="F22" s="40"/>
      <c r="G22" s="38"/>
      <c r="H22" s="38"/>
      <c r="I22" s="12"/>
    </row>
    <row r="23" spans="1:9" ht="15.75" x14ac:dyDescent="0.25">
      <c r="A23" s="28">
        <v>23</v>
      </c>
      <c r="B23" s="44" t="s">
        <v>47</v>
      </c>
      <c r="C23" s="32"/>
      <c r="D23" s="32"/>
      <c r="E23" s="33"/>
      <c r="F23" s="40"/>
      <c r="G23" s="38" t="s">
        <v>104</v>
      </c>
      <c r="H23" s="38"/>
      <c r="I23" s="12"/>
    </row>
    <row r="24" spans="1:9" ht="15.75" x14ac:dyDescent="0.25">
      <c r="A24" s="28">
        <v>24</v>
      </c>
      <c r="B24" s="44" t="s">
        <v>48</v>
      </c>
      <c r="C24" s="32"/>
      <c r="D24" s="32"/>
      <c r="E24" s="33"/>
      <c r="F24" s="40" t="s">
        <v>104</v>
      </c>
      <c r="G24" s="38"/>
      <c r="H24" s="38"/>
      <c r="I24" s="12"/>
    </row>
    <row r="25" spans="1:9" ht="15.75" x14ac:dyDescent="0.25">
      <c r="A25" s="28">
        <v>26</v>
      </c>
      <c r="B25" s="44" t="s">
        <v>49</v>
      </c>
      <c r="C25" s="32"/>
      <c r="D25" s="32"/>
      <c r="E25" s="33"/>
      <c r="F25" s="40"/>
      <c r="G25" s="38" t="s">
        <v>103</v>
      </c>
      <c r="H25" s="38"/>
      <c r="I25" s="12"/>
    </row>
    <row r="26" spans="1:9" ht="15.75" x14ac:dyDescent="0.25">
      <c r="A26" s="28">
        <v>27</v>
      </c>
      <c r="B26" s="44" t="s">
        <v>50</v>
      </c>
      <c r="C26" s="32"/>
      <c r="D26" s="32"/>
      <c r="E26" s="33"/>
      <c r="F26" s="40"/>
      <c r="G26" s="38" t="s">
        <v>103</v>
      </c>
      <c r="H26" s="38"/>
      <c r="I26" s="12"/>
    </row>
    <row r="27" spans="1:9" ht="15.75" x14ac:dyDescent="0.25">
      <c r="A27" s="28">
        <v>28</v>
      </c>
      <c r="B27" s="44" t="s">
        <v>51</v>
      </c>
      <c r="C27" s="32"/>
      <c r="D27" s="32"/>
      <c r="E27" s="33"/>
      <c r="F27" s="40"/>
      <c r="G27" s="38" t="s">
        <v>103</v>
      </c>
      <c r="H27" s="38"/>
      <c r="I27" s="12"/>
    </row>
    <row r="28" spans="1:9" ht="15.75" x14ac:dyDescent="0.25">
      <c r="A28" s="28">
        <v>29</v>
      </c>
      <c r="B28" s="44" t="s">
        <v>87</v>
      </c>
      <c r="C28" s="32"/>
      <c r="D28" s="32"/>
      <c r="E28" s="33"/>
      <c r="F28" s="40"/>
      <c r="G28" s="38" t="s">
        <v>103</v>
      </c>
      <c r="H28" s="38"/>
      <c r="I28" s="12"/>
    </row>
    <row r="29" spans="1:9" ht="15.75" x14ac:dyDescent="0.25">
      <c r="A29" s="28">
        <v>30</v>
      </c>
      <c r="B29" s="44" t="s">
        <v>53</v>
      </c>
      <c r="C29" s="32"/>
      <c r="D29" s="32"/>
      <c r="E29" s="33"/>
      <c r="F29" s="40"/>
      <c r="G29" s="38" t="s">
        <v>103</v>
      </c>
      <c r="H29" s="38"/>
      <c r="I29" s="12"/>
    </row>
    <row r="30" spans="1:9" ht="15.75" x14ac:dyDescent="0.25">
      <c r="A30" s="28">
        <v>31</v>
      </c>
      <c r="B30" s="44" t="s">
        <v>54</v>
      </c>
      <c r="C30" s="32"/>
      <c r="D30" s="32"/>
      <c r="E30" s="33"/>
      <c r="F30" s="40"/>
      <c r="G30" s="38" t="s">
        <v>103</v>
      </c>
      <c r="H30" s="38"/>
      <c r="I30" s="12"/>
    </row>
    <row r="31" spans="1:9" ht="15.75" x14ac:dyDescent="0.25">
      <c r="A31" s="28">
        <v>32</v>
      </c>
      <c r="B31" s="44" t="s">
        <v>55</v>
      </c>
      <c r="C31" s="32"/>
      <c r="D31" s="32"/>
      <c r="E31" s="33"/>
      <c r="F31" s="40"/>
      <c r="G31" s="38" t="s">
        <v>103</v>
      </c>
      <c r="H31" s="38"/>
      <c r="I31" s="12"/>
    </row>
    <row r="32" spans="1:9" ht="15.75" x14ac:dyDescent="0.25">
      <c r="A32" s="28">
        <v>33</v>
      </c>
      <c r="B32" s="44" t="s">
        <v>56</v>
      </c>
      <c r="C32" s="32"/>
      <c r="D32" s="32"/>
      <c r="E32" s="33"/>
      <c r="F32" s="40"/>
      <c r="G32" s="38" t="s">
        <v>103</v>
      </c>
      <c r="H32" s="38"/>
      <c r="I32" s="12"/>
    </row>
    <row r="33" spans="1:9" ht="15.75" x14ac:dyDescent="0.25">
      <c r="A33" s="28" t="s">
        <v>57</v>
      </c>
      <c r="B33" s="44" t="s">
        <v>58</v>
      </c>
      <c r="C33" s="32"/>
      <c r="D33" s="32"/>
      <c r="E33" s="33"/>
      <c r="F33" s="40" t="s">
        <v>104</v>
      </c>
      <c r="G33" s="38" t="s">
        <v>103</v>
      </c>
      <c r="H33" s="38"/>
      <c r="I33" s="12"/>
    </row>
    <row r="34" spans="1:9" ht="15.75" x14ac:dyDescent="0.25">
      <c r="A34" s="28">
        <v>34</v>
      </c>
      <c r="B34" s="44" t="s">
        <v>59</v>
      </c>
      <c r="C34" s="32"/>
      <c r="D34" s="32"/>
      <c r="E34" s="33"/>
      <c r="F34" s="40"/>
      <c r="G34" s="38" t="s">
        <v>103</v>
      </c>
      <c r="H34" s="38"/>
      <c r="I34" s="12"/>
    </row>
    <row r="35" spans="1:9" ht="15.75" x14ac:dyDescent="0.25">
      <c r="A35" s="28">
        <v>35</v>
      </c>
      <c r="B35" s="44" t="s">
        <v>60</v>
      </c>
      <c r="C35" s="32"/>
      <c r="D35" s="32"/>
      <c r="E35" s="33"/>
      <c r="F35" s="40"/>
      <c r="G35" s="38" t="s">
        <v>103</v>
      </c>
      <c r="H35" s="38"/>
      <c r="I35" s="12"/>
    </row>
    <row r="36" spans="1:9" ht="16.5" thickBot="1" x14ac:dyDescent="0.3">
      <c r="A36" s="29">
        <v>36</v>
      </c>
      <c r="B36" s="45" t="s">
        <v>61</v>
      </c>
      <c r="C36" s="34"/>
      <c r="D36" s="34"/>
      <c r="E36" s="35"/>
      <c r="F36" s="41"/>
      <c r="G36" s="42" t="s">
        <v>103</v>
      </c>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E35"/>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31.5" x14ac:dyDescent="0.25">
      <c r="B6" s="94">
        <v>6</v>
      </c>
      <c r="C6" s="95" t="s">
        <v>30</v>
      </c>
      <c r="D6" s="104" t="s">
        <v>105</v>
      </c>
      <c r="E6" s="104" t="s">
        <v>105</v>
      </c>
    </row>
    <row r="7" spans="1:9" ht="31.5" x14ac:dyDescent="0.25">
      <c r="B7" s="94">
        <v>7</v>
      </c>
      <c r="C7" s="95" t="s">
        <v>31</v>
      </c>
      <c r="D7" s="104" t="s">
        <v>105</v>
      </c>
      <c r="E7" s="104" t="s">
        <v>105</v>
      </c>
    </row>
    <row r="8" spans="1:9" ht="31.5" x14ac:dyDescent="0.25">
      <c r="B8" s="94">
        <v>8</v>
      </c>
      <c r="C8" s="95" t="s">
        <v>32</v>
      </c>
      <c r="D8" s="38"/>
      <c r="E8" s="104" t="s">
        <v>105</v>
      </c>
    </row>
    <row r="9" spans="1:9" ht="31.5" x14ac:dyDescent="0.25">
      <c r="B9" s="94">
        <v>9</v>
      </c>
      <c r="C9" s="95" t="s">
        <v>33</v>
      </c>
      <c r="D9" s="38"/>
      <c r="E9" s="38"/>
    </row>
    <row r="10" spans="1:9" ht="15.75" x14ac:dyDescent="0.25">
      <c r="B10" s="94">
        <v>10</v>
      </c>
      <c r="C10" s="95" t="s">
        <v>34</v>
      </c>
      <c r="D10" s="38"/>
      <c r="E10" s="38"/>
    </row>
    <row r="11" spans="1:9" ht="15.75" x14ac:dyDescent="0.25">
      <c r="B11" s="94">
        <v>11</v>
      </c>
      <c r="C11" s="95" t="s">
        <v>35</v>
      </c>
      <c r="D11" s="38"/>
      <c r="E11" s="38"/>
    </row>
    <row r="12" spans="1:9" ht="32.25" thickBot="1" x14ac:dyDescent="0.3">
      <c r="B12" s="96">
        <v>13</v>
      </c>
      <c r="C12" s="97" t="s">
        <v>36</v>
      </c>
      <c r="D12" s="38"/>
      <c r="E12" s="104" t="s">
        <v>106</v>
      </c>
    </row>
    <row r="13" spans="1:9" ht="15.75" x14ac:dyDescent="0.25">
      <c r="B13" s="90"/>
      <c r="C13" s="98" t="s">
        <v>38</v>
      </c>
      <c r="D13" s="38"/>
      <c r="E13" s="38"/>
    </row>
    <row r="14" spans="1:9" ht="47.25" x14ac:dyDescent="0.25">
      <c r="B14" s="94">
        <v>15</v>
      </c>
      <c r="C14" s="95" t="s">
        <v>39</v>
      </c>
      <c r="D14" s="104" t="s">
        <v>107</v>
      </c>
      <c r="E14" s="104" t="s">
        <v>107</v>
      </c>
    </row>
    <row r="15" spans="1:9" ht="47.25" x14ac:dyDescent="0.25">
      <c r="B15" s="94">
        <v>16</v>
      </c>
      <c r="C15" s="95" t="s">
        <v>40</v>
      </c>
      <c r="D15" s="104" t="s">
        <v>107</v>
      </c>
      <c r="E15" s="104" t="s">
        <v>107</v>
      </c>
    </row>
    <row r="16" spans="1:9" ht="47.25" x14ac:dyDescent="0.25">
      <c r="B16" s="94">
        <v>17</v>
      </c>
      <c r="C16" s="95" t="s">
        <v>41</v>
      </c>
      <c r="D16" s="104" t="s">
        <v>107</v>
      </c>
      <c r="E16" s="104" t="s">
        <v>107</v>
      </c>
    </row>
    <row r="17" spans="2:5" ht="47.25" x14ac:dyDescent="0.25">
      <c r="B17" s="94">
        <v>18</v>
      </c>
      <c r="C17" s="95" t="s">
        <v>42</v>
      </c>
      <c r="D17" s="104" t="s">
        <v>107</v>
      </c>
      <c r="E17" s="104" t="s">
        <v>107</v>
      </c>
    </row>
    <row r="18" spans="2:5" ht="47.25" x14ac:dyDescent="0.25">
      <c r="B18" s="94">
        <v>19</v>
      </c>
      <c r="C18" s="95" t="s">
        <v>43</v>
      </c>
      <c r="D18" s="104" t="s">
        <v>107</v>
      </c>
      <c r="E18" s="104" t="s">
        <v>107</v>
      </c>
    </row>
    <row r="19" spans="2:5" ht="47.25" x14ac:dyDescent="0.25">
      <c r="B19" s="94">
        <v>20</v>
      </c>
      <c r="C19" s="95" t="s">
        <v>44</v>
      </c>
      <c r="D19" s="104" t="s">
        <v>107</v>
      </c>
      <c r="E19" s="104" t="s">
        <v>107</v>
      </c>
    </row>
    <row r="20" spans="2:5" ht="31.5" x14ac:dyDescent="0.25">
      <c r="B20" s="94">
        <v>21</v>
      </c>
      <c r="C20" s="95" t="s">
        <v>45</v>
      </c>
      <c r="D20" s="104" t="s">
        <v>108</v>
      </c>
      <c r="E20" s="104" t="s">
        <v>108</v>
      </c>
    </row>
    <row r="21" spans="2:5" ht="15.75" x14ac:dyDescent="0.25">
      <c r="B21" s="94">
        <v>22</v>
      </c>
      <c r="C21" s="95" t="s">
        <v>46</v>
      </c>
      <c r="D21" s="38"/>
      <c r="E21" s="38"/>
    </row>
    <row r="22" spans="2:5" ht="31.5" x14ac:dyDescent="0.25">
      <c r="B22" s="94">
        <v>23</v>
      </c>
      <c r="C22" s="95" t="s">
        <v>47</v>
      </c>
      <c r="D22" s="38"/>
      <c r="E22" s="105" t="s">
        <v>109</v>
      </c>
    </row>
    <row r="23" spans="2:5" ht="15.75" x14ac:dyDescent="0.25">
      <c r="B23" s="94">
        <v>24</v>
      </c>
      <c r="C23" s="95" t="s">
        <v>48</v>
      </c>
      <c r="D23" s="38"/>
      <c r="E23" s="38"/>
    </row>
    <row r="24" spans="2:5" ht="15.75" x14ac:dyDescent="0.25">
      <c r="B24" s="94">
        <v>26</v>
      </c>
      <c r="C24" s="95" t="s">
        <v>49</v>
      </c>
      <c r="D24" s="38"/>
      <c r="E24" s="105" t="s">
        <v>109</v>
      </c>
    </row>
    <row r="25" spans="2:5" ht="31.5" x14ac:dyDescent="0.25">
      <c r="B25" s="94">
        <v>27</v>
      </c>
      <c r="C25" s="95" t="s">
        <v>50</v>
      </c>
      <c r="D25" s="38"/>
      <c r="E25" s="104" t="s">
        <v>110</v>
      </c>
    </row>
    <row r="26" spans="2:5" ht="31.5" x14ac:dyDescent="0.25">
      <c r="B26" s="94">
        <v>28</v>
      </c>
      <c r="C26" s="95" t="s">
        <v>51</v>
      </c>
      <c r="D26" s="38"/>
      <c r="E26" s="104" t="s">
        <v>110</v>
      </c>
    </row>
    <row r="27" spans="2:5" ht="31.5" x14ac:dyDescent="0.25">
      <c r="B27" s="94">
        <v>29</v>
      </c>
      <c r="C27" s="95" t="s">
        <v>87</v>
      </c>
      <c r="D27" s="38"/>
      <c r="E27" s="104" t="s">
        <v>110</v>
      </c>
    </row>
    <row r="28" spans="2:5" ht="15.75" x14ac:dyDescent="0.25">
      <c r="B28" s="94">
        <v>30</v>
      </c>
      <c r="C28" s="95" t="s">
        <v>53</v>
      </c>
      <c r="D28" s="38"/>
      <c r="E28" s="38"/>
    </row>
    <row r="29" spans="2:5" ht="31.5" x14ac:dyDescent="0.25">
      <c r="B29" s="94">
        <v>31</v>
      </c>
      <c r="C29" s="95" t="s">
        <v>54</v>
      </c>
      <c r="D29" s="38"/>
      <c r="E29" s="104" t="s">
        <v>110</v>
      </c>
    </row>
    <row r="30" spans="2:5" ht="47.25" x14ac:dyDescent="0.25">
      <c r="B30" s="94">
        <v>32</v>
      </c>
      <c r="C30" s="95" t="s">
        <v>55</v>
      </c>
      <c r="D30" s="38"/>
      <c r="E30" s="104" t="s">
        <v>110</v>
      </c>
    </row>
    <row r="31" spans="2:5" ht="31.5" x14ac:dyDescent="0.25">
      <c r="B31" s="94">
        <v>33</v>
      </c>
      <c r="C31" s="95" t="s">
        <v>56</v>
      </c>
      <c r="D31" s="38"/>
      <c r="E31" s="104" t="s">
        <v>110</v>
      </c>
    </row>
    <row r="32" spans="2:5" ht="15.75" x14ac:dyDescent="0.25">
      <c r="B32" s="94" t="s">
        <v>57</v>
      </c>
      <c r="C32" s="95" t="s">
        <v>58</v>
      </c>
      <c r="D32" s="38"/>
      <c r="E32" s="104"/>
    </row>
    <row r="33" spans="2:5" ht="31.5" x14ac:dyDescent="0.25">
      <c r="B33" s="94">
        <v>34</v>
      </c>
      <c r="C33" s="95" t="s">
        <v>59</v>
      </c>
      <c r="D33" s="38"/>
      <c r="E33" s="104" t="s">
        <v>110</v>
      </c>
    </row>
    <row r="34" spans="2:5" ht="31.5" x14ac:dyDescent="0.25">
      <c r="B34" s="94">
        <v>35</v>
      </c>
      <c r="C34" s="95" t="s">
        <v>60</v>
      </c>
      <c r="D34" s="38"/>
      <c r="E34" s="104" t="s">
        <v>110</v>
      </c>
    </row>
    <row r="35" spans="2:5" ht="32.25" thickBot="1" x14ac:dyDescent="0.3">
      <c r="B35" s="96">
        <v>36</v>
      </c>
      <c r="C35" s="97" t="s">
        <v>61</v>
      </c>
      <c r="D35" s="38"/>
      <c r="E35" s="104" t="s">
        <v>110</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2019-05-23T14:25:48Z</dcterms:modified>
</cp:coreProperties>
</file>