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benefits" sheetId="1" r:id="rId1"/>
    <sheet name="minerva libs" sheetId="2" r:id="rId2"/>
    <sheet name="Sheet3" sheetId="3" r:id="rId3"/>
  </sheets>
  <definedNames>
    <definedName name="_xlnm.Print_Area" localSheetId="0">'benefits'!$A$1:$H$27</definedName>
  </definedNames>
  <calcPr fullCalcOnLoad="1"/>
</workbook>
</file>

<file path=xl/sharedStrings.xml><?xml version="1.0" encoding="utf-8"?>
<sst xmlns="http://schemas.openxmlformats.org/spreadsheetml/2006/main" count="177" uniqueCount="121">
  <si>
    <t xml:space="preserve">MSLN Connection </t>
  </si>
  <si>
    <t>Annual benefits from MSL</t>
  </si>
  <si>
    <t>Job Postings</t>
  </si>
  <si>
    <t>SCOOP discounts</t>
  </si>
  <si>
    <t>MARVEL! EBSCO Databases</t>
  </si>
  <si>
    <t>$75/hr</t>
  </si>
  <si>
    <t>Large Print Books</t>
  </si>
  <si>
    <t>WebJunction online courses</t>
  </si>
  <si>
    <t>Marketing materials</t>
  </si>
  <si>
    <t>Service</t>
  </si>
  <si>
    <t>Amount</t>
  </si>
  <si>
    <t>Value</t>
  </si>
  <si>
    <t xml:space="preserve">Circuit rider </t>
  </si>
  <si>
    <t>5 hrs/yr</t>
  </si>
  <si>
    <t>ERate Help</t>
  </si>
  <si>
    <t>Cost</t>
  </si>
  <si>
    <t>8 hrs/yr</t>
  </si>
  <si>
    <t>2 courses</t>
  </si>
  <si>
    <t>10hr/yr</t>
  </si>
  <si>
    <t>Consulting</t>
  </si>
  <si>
    <t>$26 each</t>
  </si>
  <si>
    <t>200 books</t>
  </si>
  <si>
    <t>25% discount</t>
  </si>
  <si>
    <t>Van Delivery Administration</t>
  </si>
  <si>
    <t>Total Value</t>
  </si>
  <si>
    <t>Interlibrary Loan</t>
  </si>
  <si>
    <t>average salary in Bangor for a dba</t>
  </si>
  <si>
    <t>Minerva/Ursus/Solar/Mainecat users  database admin</t>
  </si>
  <si>
    <t>LibName</t>
  </si>
  <si>
    <t>AutoSoftware</t>
  </si>
  <si>
    <t>Auburn Public Library</t>
  </si>
  <si>
    <t>Minerva-Millennium</t>
  </si>
  <si>
    <t>Lithgow Public Library</t>
  </si>
  <si>
    <t>Bangor Public Library</t>
  </si>
  <si>
    <t>Millennium (III)</t>
  </si>
  <si>
    <t>Jesup Memorial Library</t>
  </si>
  <si>
    <t>Patten Free Library</t>
  </si>
  <si>
    <t>Belfast Free Library</t>
  </si>
  <si>
    <t>McArthur Public Library</t>
  </si>
  <si>
    <t>Boothbay Harbor Memorial Library</t>
  </si>
  <si>
    <t>Curtis Memorial Library</t>
  </si>
  <si>
    <t>Calais Free Library</t>
  </si>
  <si>
    <t>Camden Public Library</t>
  </si>
  <si>
    <t>Thomas Memorial Library</t>
  </si>
  <si>
    <t>Witherle Memorial Library</t>
  </si>
  <si>
    <t>Skidompha Public Library</t>
  </si>
  <si>
    <t>Ludden Memorial Library</t>
  </si>
  <si>
    <t>Falmouth Memorial Library</t>
  </si>
  <si>
    <t>Gardiner Public Library</t>
  </si>
  <si>
    <t>Baxter Memorial Library</t>
  </si>
  <si>
    <t>Gray Public Library</t>
  </si>
  <si>
    <t>Edythe Dyer Community Library</t>
  </si>
  <si>
    <t>Rice Public Library</t>
  </si>
  <si>
    <t>Lewiston Public Library</t>
  </si>
  <si>
    <t>Charlotte Hobbs Memorial Library</t>
  </si>
  <si>
    <t>Norway Memorial Library</t>
  </si>
  <si>
    <t>Old Town Public Library</t>
  </si>
  <si>
    <t>Orono Public Library</t>
  </si>
  <si>
    <t>Pittsfield Public Library</t>
  </si>
  <si>
    <t>Portland Public Library</t>
  </si>
  <si>
    <t>Rockland Public Library</t>
  </si>
  <si>
    <t>Rockport Public Library</t>
  </si>
  <si>
    <t>Rumford Public Library</t>
  </si>
  <si>
    <t>Scarborough Public Library</t>
  </si>
  <si>
    <t>South Portland Public Library</t>
  </si>
  <si>
    <t>Southwest Harbor Public Library</t>
  </si>
  <si>
    <t>Topsham Public Library</t>
  </si>
  <si>
    <t>Dorothy W Quimby Library</t>
  </si>
  <si>
    <t>Waterville Public Library</t>
  </si>
  <si>
    <t>Wells Public Library</t>
  </si>
  <si>
    <t>Walker Memorial Library</t>
  </si>
  <si>
    <t>Charles M. Bailey Public Library</t>
  </si>
  <si>
    <t>York Public Library</t>
  </si>
  <si>
    <t>41 minerva</t>
  </si>
  <si>
    <t>16  ursus</t>
  </si>
  <si>
    <t>Mainecat/Solar/III funding</t>
  </si>
  <si>
    <t>69 libraries</t>
  </si>
  <si>
    <t>1 per year</t>
  </si>
  <si>
    <t xml:space="preserve"> cost of materials purchased ~$2500</t>
  </si>
  <si>
    <t xml:space="preserve"> cost of materials purchased  ~$5000</t>
  </si>
  <si>
    <t xml:space="preserve"> cost of materials purchased  ~$7500</t>
  </si>
  <si>
    <t xml:space="preserve"> cost of materials purchased  ~$10000</t>
  </si>
  <si>
    <t xml:space="preserve"> cost of materials purchased  ~$25000</t>
  </si>
  <si>
    <t xml:space="preserve"> cost of materials purchased  ~$75000</t>
  </si>
  <si>
    <t xml:space="preserve"> cost of materials purchased  &gt;$75000</t>
  </si>
  <si>
    <t>Question</t>
  </si>
  <si>
    <t>Yes</t>
  </si>
  <si>
    <t>Do you have an MSLN connection?</t>
  </si>
  <si>
    <t>Do you file for Erate discounts?</t>
  </si>
  <si>
    <t>My patrons access the MARVEL databases.</t>
  </si>
  <si>
    <t>Notes</t>
  </si>
  <si>
    <t>It takes at least 2 hours per form; there are 4 forms; Erate consultant hourly wage $30</t>
  </si>
  <si>
    <t xml:space="preserve">One hour of commercial consulting time </t>
  </si>
  <si>
    <t>Cost to place one classified ad in the newspaper</t>
  </si>
  <si>
    <t># of hours/year</t>
  </si>
  <si>
    <t xml:space="preserve">The district consultant confers with me approximately </t>
  </si>
  <si>
    <t># of jobs</t>
  </si>
  <si>
    <t>$ amount</t>
  </si>
  <si>
    <t>My library posted ____ job ads last year</t>
  </si>
  <si>
    <t>My library purchases at least  _$___ of materials each year</t>
  </si>
  <si>
    <t>My library receives Large Print books from MSL.</t>
  </si>
  <si>
    <t>Staff at my library took ____ Webjunction courses</t>
  </si>
  <si>
    <t>My library is on van delivery</t>
  </si>
  <si>
    <t>Value of MSL staff admin time for van delivery libraries</t>
  </si>
  <si>
    <t># of ILL</t>
  </si>
  <si>
    <t>My library is part of either Minerva or URSUS</t>
  </si>
  <si>
    <t>My library is either part of Minerva, URSUS, or Solar or we use Mainecat at times for ILL</t>
  </si>
  <si>
    <t>69 mainecat libraries; MSL contributes 160,000 towards cost of III</t>
  </si>
  <si>
    <t>My library has used materials or information posted on the MSL website</t>
  </si>
  <si>
    <t>Based on 10 hr/yr paid to a marketing firm charging $100/hr.</t>
  </si>
  <si>
    <t>Total value of MSL services to my library</t>
  </si>
  <si>
    <t>The circuit rider spent _____ hours at my library.</t>
  </si>
  <si>
    <t>Input Library's Use</t>
  </si>
  <si>
    <t># of courses</t>
  </si>
  <si>
    <t>Lowest SCOOP discount</t>
  </si>
  <si>
    <t>Typical tech support fee</t>
  </si>
  <si>
    <t>Typically libraries receive 200 books/yr at avg cost $26 each</t>
  </si>
  <si>
    <t>Average database administrator salary</t>
  </si>
  <si>
    <t>MSL is my ARRC library and we requested _____ materials.</t>
  </si>
  <si>
    <t xml:space="preserve">Amount public libraries would pay if they individually subsribed to the EBSCOHost databases; Academic libraries would pay $130,000, High School libraries $13,500, Middle School $7,300 and Elementary School $3,300. </t>
  </si>
  <si>
    <t xml:space="preserve">Average national cost for loans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</si>
</sst>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33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wrapText="1"/>
      <protection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41.00390625" style="0" customWidth="1"/>
    <col min="2" max="2" width="15.8515625" style="1" customWidth="1"/>
    <col min="3" max="3" width="16.00390625" style="0" customWidth="1"/>
    <col min="7" max="7" width="11.421875" style="0" customWidth="1"/>
  </cols>
  <sheetData>
    <row r="1" spans="1:2" ht="21" customHeight="1">
      <c r="A1" s="15" t="s">
        <v>1</v>
      </c>
      <c r="B1" s="15"/>
    </row>
    <row r="2" spans="1:4" ht="21" customHeight="1">
      <c r="A2" s="3" t="s">
        <v>9</v>
      </c>
      <c r="B2" s="3" t="s">
        <v>10</v>
      </c>
      <c r="C2" s="2" t="s">
        <v>15</v>
      </c>
      <c r="D2" s="2" t="s">
        <v>11</v>
      </c>
    </row>
    <row r="3" spans="1:4" ht="12.75">
      <c r="A3" t="s">
        <v>0</v>
      </c>
      <c r="C3" s="1">
        <v>6100</v>
      </c>
      <c r="D3" s="1">
        <v>6100</v>
      </c>
    </row>
    <row r="4" spans="1:4" ht="12.75">
      <c r="A4" t="s">
        <v>14</v>
      </c>
      <c r="B4" s="1" t="s">
        <v>16</v>
      </c>
      <c r="C4" s="1">
        <v>30</v>
      </c>
      <c r="D4" s="1">
        <f>8*C4</f>
        <v>240</v>
      </c>
    </row>
    <row r="5" spans="1:4" ht="12.75">
      <c r="A5" t="s">
        <v>4</v>
      </c>
      <c r="C5" s="1"/>
      <c r="D5" s="1">
        <v>41500</v>
      </c>
    </row>
    <row r="6" spans="1:4" ht="12.75">
      <c r="A6" t="s">
        <v>23</v>
      </c>
      <c r="C6" s="1"/>
      <c r="D6" s="1">
        <f>(18560+19831+3400)/92</f>
        <v>454.25</v>
      </c>
    </row>
    <row r="7" spans="1:4" ht="12.75">
      <c r="A7" t="s">
        <v>19</v>
      </c>
      <c r="B7" s="1" t="s">
        <v>13</v>
      </c>
      <c r="C7" s="1" t="s">
        <v>5</v>
      </c>
      <c r="D7" s="1">
        <v>375</v>
      </c>
    </row>
    <row r="8" spans="1:4" ht="12.75">
      <c r="A8" t="s">
        <v>2</v>
      </c>
      <c r="B8" s="1" t="s">
        <v>77</v>
      </c>
      <c r="C8" s="1">
        <v>250</v>
      </c>
      <c r="D8" s="1">
        <v>250</v>
      </c>
    </row>
    <row r="9" spans="1:4" ht="12.75">
      <c r="A9" t="s">
        <v>3</v>
      </c>
      <c r="C9" s="1"/>
      <c r="D9" s="1"/>
    </row>
    <row r="10" spans="1:4" ht="12.75">
      <c r="A10" s="5" t="s">
        <v>78</v>
      </c>
      <c r="B10" s="1" t="s">
        <v>22</v>
      </c>
      <c r="C10" s="1">
        <v>2500</v>
      </c>
      <c r="D10" s="1">
        <f>2500*0.25</f>
        <v>625</v>
      </c>
    </row>
    <row r="11" spans="1:5" ht="12.75">
      <c r="A11" s="5" t="s">
        <v>79</v>
      </c>
      <c r="B11" s="1" t="s">
        <v>22</v>
      </c>
      <c r="C11" s="1">
        <v>5000</v>
      </c>
      <c r="D11" s="1"/>
      <c r="E11" s="1">
        <v>1250</v>
      </c>
    </row>
    <row r="12" spans="1:5" ht="12.75">
      <c r="A12" s="5" t="s">
        <v>80</v>
      </c>
      <c r="B12" s="1" t="s">
        <v>22</v>
      </c>
      <c r="C12" s="1">
        <v>7500</v>
      </c>
      <c r="D12" s="1"/>
      <c r="E12" s="1">
        <v>1875</v>
      </c>
    </row>
    <row r="13" spans="1:5" ht="12.75">
      <c r="A13" s="5" t="s">
        <v>81</v>
      </c>
      <c r="B13" s="1" t="s">
        <v>22</v>
      </c>
      <c r="C13" s="1">
        <v>10000</v>
      </c>
      <c r="D13" s="1"/>
      <c r="E13" s="1">
        <f>0.25*10000</f>
        <v>2500</v>
      </c>
    </row>
    <row r="14" spans="1:5" ht="12.75">
      <c r="A14" s="5" t="s">
        <v>82</v>
      </c>
      <c r="B14" s="1" t="s">
        <v>22</v>
      </c>
      <c r="C14" s="1">
        <v>25000</v>
      </c>
      <c r="D14" s="1"/>
      <c r="E14" s="1">
        <f>0.25*25000</f>
        <v>6250</v>
      </c>
    </row>
    <row r="15" spans="1:5" ht="12.75">
      <c r="A15" s="5" t="s">
        <v>83</v>
      </c>
      <c r="B15" s="1" t="s">
        <v>22</v>
      </c>
      <c r="C15" s="1">
        <v>75000</v>
      </c>
      <c r="D15" s="1"/>
      <c r="E15" s="1">
        <f>0.25*75000</f>
        <v>18750</v>
      </c>
    </row>
    <row r="16" spans="1:5" ht="12.75">
      <c r="A16" s="5" t="s">
        <v>84</v>
      </c>
      <c r="B16" s="1" t="s">
        <v>22</v>
      </c>
      <c r="C16" s="1">
        <v>100000</v>
      </c>
      <c r="D16" s="1"/>
      <c r="E16" s="1">
        <f>0.25*100000</f>
        <v>25000</v>
      </c>
    </row>
    <row r="17" spans="1:4" ht="12.75">
      <c r="A17" s="6" t="s">
        <v>12</v>
      </c>
      <c r="B17" s="1" t="s">
        <v>16</v>
      </c>
      <c r="C17" s="1" t="s">
        <v>5</v>
      </c>
      <c r="D17" s="1">
        <f>8*75</f>
        <v>600</v>
      </c>
    </row>
    <row r="18" spans="1:4" ht="12.75">
      <c r="A18" t="s">
        <v>6</v>
      </c>
      <c r="B18" s="4" t="s">
        <v>21</v>
      </c>
      <c r="C18" s="1" t="s">
        <v>20</v>
      </c>
      <c r="D18" s="1">
        <f>200*26</f>
        <v>5200</v>
      </c>
    </row>
    <row r="19" spans="1:4" ht="12.75">
      <c r="A19" t="s">
        <v>7</v>
      </c>
      <c r="B19" s="1" t="s">
        <v>17</v>
      </c>
      <c r="C19" s="1">
        <v>40</v>
      </c>
      <c r="D19" s="1">
        <v>80</v>
      </c>
    </row>
    <row r="20" spans="1:4" ht="12.75">
      <c r="A20" t="s">
        <v>8</v>
      </c>
      <c r="B20" s="1" t="s">
        <v>18</v>
      </c>
      <c r="C20" s="1">
        <v>100</v>
      </c>
      <c r="D20" s="1">
        <f>10*1000</f>
        <v>10000</v>
      </c>
    </row>
    <row r="21" spans="1:4" ht="12.75">
      <c r="A21" t="s">
        <v>25</v>
      </c>
      <c r="B21" s="4">
        <v>100</v>
      </c>
      <c r="C21" s="1">
        <v>13</v>
      </c>
      <c r="D21" s="1">
        <v>130</v>
      </c>
    </row>
    <row r="22" spans="1:6" ht="12.75">
      <c r="A22" s="6" t="s">
        <v>27</v>
      </c>
      <c r="C22" s="1"/>
      <c r="E22" s="1">
        <v>79498</v>
      </c>
      <c r="F22" t="s">
        <v>26</v>
      </c>
    </row>
    <row r="23" spans="1:5" ht="12.75">
      <c r="A23" s="6" t="s">
        <v>75</v>
      </c>
      <c r="B23" s="1" t="s">
        <v>76</v>
      </c>
      <c r="C23" s="1">
        <v>160000</v>
      </c>
      <c r="E23" s="1">
        <f>C23/69</f>
        <v>2318.840579710145</v>
      </c>
    </row>
    <row r="24" spans="1:4" ht="12.75">
      <c r="A24" s="6"/>
      <c r="C24" s="1"/>
      <c r="D24" s="1"/>
    </row>
    <row r="25" spans="1:4" ht="12.75">
      <c r="A25" s="6"/>
      <c r="C25" s="1"/>
      <c r="D25" s="1"/>
    </row>
    <row r="26" spans="3:4" ht="12.75">
      <c r="C26" s="1"/>
      <c r="D26" s="1"/>
    </row>
    <row r="27" spans="1:10" ht="12.75">
      <c r="A27" s="7" t="s">
        <v>24</v>
      </c>
      <c r="B27" s="8"/>
      <c r="C27" s="8"/>
      <c r="D27" s="8">
        <f>SUM(D3:D26)</f>
        <v>65554.25</v>
      </c>
      <c r="E27" s="1">
        <f>D27+E23+E22</f>
        <v>147371.09057971014</v>
      </c>
      <c r="J27" t="s">
        <v>73</v>
      </c>
    </row>
    <row r="28" spans="3:10" ht="12.75">
      <c r="C28" s="1"/>
      <c r="D28" s="1"/>
      <c r="J28" t="s">
        <v>74</v>
      </c>
    </row>
    <row r="29" spans="3:4" ht="12.75">
      <c r="C29" s="1"/>
      <c r="D29" s="1"/>
    </row>
  </sheetData>
  <sheetProtection/>
  <mergeCells count="1">
    <mergeCell ref="A1:B1"/>
  </mergeCells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6"/>
  <sheetViews>
    <sheetView zoomScalePageLayoutView="0" workbookViewId="0" topLeftCell="A16">
      <selection activeCell="C3" sqref="C3"/>
    </sheetView>
  </sheetViews>
  <sheetFormatPr defaultColWidth="9.140625" defaultRowHeight="12.75"/>
  <cols>
    <col min="1" max="1" width="36.140625" style="0" customWidth="1"/>
    <col min="2" max="2" width="30.7109375" style="0" customWidth="1"/>
  </cols>
  <sheetData>
    <row r="1" spans="1:2" ht="12.75">
      <c r="A1" s="9" t="s">
        <v>28</v>
      </c>
      <c r="B1" s="9" t="s">
        <v>29</v>
      </c>
    </row>
    <row r="2" spans="1:3" ht="12.75">
      <c r="A2" s="10" t="s">
        <v>33</v>
      </c>
      <c r="B2" s="10" t="s">
        <v>34</v>
      </c>
      <c r="C2">
        <v>0</v>
      </c>
    </row>
    <row r="3" spans="1:3" ht="12.75">
      <c r="A3" s="10" t="s">
        <v>40</v>
      </c>
      <c r="B3" s="10" t="s">
        <v>34</v>
      </c>
      <c r="C3">
        <v>1</v>
      </c>
    </row>
    <row r="4" spans="1:3" ht="12.75">
      <c r="A4" s="10" t="s">
        <v>59</v>
      </c>
      <c r="B4" s="10" t="s">
        <v>34</v>
      </c>
      <c r="C4">
        <v>0</v>
      </c>
    </row>
    <row r="5" spans="1:3" ht="12.75">
      <c r="A5" s="10" t="s">
        <v>30</v>
      </c>
      <c r="B5" s="10" t="s">
        <v>31</v>
      </c>
      <c r="C5">
        <v>1</v>
      </c>
    </row>
    <row r="6" spans="1:3" ht="12.75">
      <c r="A6" s="10" t="s">
        <v>32</v>
      </c>
      <c r="B6" s="10" t="s">
        <v>31</v>
      </c>
      <c r="C6">
        <v>1</v>
      </c>
    </row>
    <row r="7" spans="1:3" ht="12.75">
      <c r="A7" s="10" t="s">
        <v>35</v>
      </c>
      <c r="B7" s="10" t="s">
        <v>31</v>
      </c>
      <c r="C7">
        <v>1</v>
      </c>
    </row>
    <row r="8" spans="1:3" ht="12.75">
      <c r="A8" s="10" t="s">
        <v>36</v>
      </c>
      <c r="B8" s="10" t="s">
        <v>31</v>
      </c>
      <c r="C8">
        <v>1</v>
      </c>
    </row>
    <row r="9" spans="1:3" ht="12.75">
      <c r="A9" s="10" t="s">
        <v>37</v>
      </c>
      <c r="B9" s="10" t="s">
        <v>31</v>
      </c>
      <c r="C9">
        <v>1</v>
      </c>
    </row>
    <row r="10" spans="1:3" ht="12.75">
      <c r="A10" s="10" t="s">
        <v>38</v>
      </c>
      <c r="B10" s="10" t="s">
        <v>31</v>
      </c>
      <c r="C10">
        <v>1</v>
      </c>
    </row>
    <row r="11" spans="1:3" ht="12.75">
      <c r="A11" s="10" t="s">
        <v>39</v>
      </c>
      <c r="B11" s="10" t="s">
        <v>31</v>
      </c>
      <c r="C11">
        <v>1</v>
      </c>
    </row>
    <row r="12" spans="1:3" ht="12.75">
      <c r="A12" s="10" t="s">
        <v>41</v>
      </c>
      <c r="B12" s="10" t="s">
        <v>31</v>
      </c>
      <c r="C12">
        <v>1</v>
      </c>
    </row>
    <row r="13" spans="1:3" ht="12.75">
      <c r="A13" s="10" t="s">
        <v>42</v>
      </c>
      <c r="B13" s="10" t="s">
        <v>31</v>
      </c>
      <c r="C13">
        <v>1</v>
      </c>
    </row>
    <row r="14" spans="1:3" ht="12.75">
      <c r="A14" s="10" t="s">
        <v>43</v>
      </c>
      <c r="B14" s="10" t="s">
        <v>31</v>
      </c>
      <c r="C14">
        <v>1</v>
      </c>
    </row>
    <row r="15" spans="1:3" ht="12.75">
      <c r="A15" s="10" t="s">
        <v>44</v>
      </c>
      <c r="B15" s="10" t="s">
        <v>31</v>
      </c>
      <c r="C15">
        <v>1</v>
      </c>
    </row>
    <row r="16" spans="1:3" ht="12.75">
      <c r="A16" s="10" t="s">
        <v>45</v>
      </c>
      <c r="B16" s="10" t="s">
        <v>31</v>
      </c>
      <c r="C16">
        <v>1</v>
      </c>
    </row>
    <row r="17" spans="1:3" ht="12.75">
      <c r="A17" s="10" t="s">
        <v>46</v>
      </c>
      <c r="B17" s="10" t="s">
        <v>31</v>
      </c>
      <c r="C17">
        <v>1</v>
      </c>
    </row>
    <row r="18" spans="1:3" ht="12.75">
      <c r="A18" s="10" t="s">
        <v>47</v>
      </c>
      <c r="B18" s="10" t="s">
        <v>31</v>
      </c>
      <c r="C18">
        <v>1</v>
      </c>
    </row>
    <row r="19" spans="1:3" ht="12.75">
      <c r="A19" s="10" t="s">
        <v>48</v>
      </c>
      <c r="B19" s="10" t="s">
        <v>31</v>
      </c>
      <c r="C19">
        <v>1</v>
      </c>
    </row>
    <row r="20" spans="1:3" ht="12.75">
      <c r="A20" s="10" t="s">
        <v>49</v>
      </c>
      <c r="B20" s="10" t="s">
        <v>31</v>
      </c>
      <c r="C20">
        <v>1</v>
      </c>
    </row>
    <row r="21" spans="1:3" ht="12.75">
      <c r="A21" s="10" t="s">
        <v>50</v>
      </c>
      <c r="B21" s="10" t="s">
        <v>31</v>
      </c>
      <c r="C21">
        <v>1</v>
      </c>
    </row>
    <row r="22" spans="1:3" ht="12.75">
      <c r="A22" s="10" t="s">
        <v>51</v>
      </c>
      <c r="B22" s="10" t="s">
        <v>31</v>
      </c>
      <c r="C22">
        <v>1</v>
      </c>
    </row>
    <row r="23" spans="1:3" ht="12.75">
      <c r="A23" s="10" t="s">
        <v>52</v>
      </c>
      <c r="B23" s="10" t="s">
        <v>31</v>
      </c>
      <c r="C23">
        <v>1</v>
      </c>
    </row>
    <row r="24" spans="1:3" ht="12.75">
      <c r="A24" s="10" t="s">
        <v>53</v>
      </c>
      <c r="B24" s="10" t="s">
        <v>31</v>
      </c>
      <c r="C24">
        <v>1</v>
      </c>
    </row>
    <row r="25" spans="1:3" ht="12.75">
      <c r="A25" s="10" t="s">
        <v>54</v>
      </c>
      <c r="B25" s="10" t="s">
        <v>31</v>
      </c>
      <c r="C25">
        <v>1</v>
      </c>
    </row>
    <row r="26" spans="1:3" ht="12.75">
      <c r="A26" s="10" t="s">
        <v>55</v>
      </c>
      <c r="B26" s="10" t="s">
        <v>31</v>
      </c>
      <c r="C26">
        <v>1</v>
      </c>
    </row>
    <row r="27" spans="1:3" ht="12.75">
      <c r="A27" s="10" t="s">
        <v>56</v>
      </c>
      <c r="B27" s="10" t="s">
        <v>31</v>
      </c>
      <c r="C27">
        <v>1</v>
      </c>
    </row>
    <row r="28" spans="1:3" ht="12.75">
      <c r="A28" s="10" t="s">
        <v>57</v>
      </c>
      <c r="B28" s="10" t="s">
        <v>31</v>
      </c>
      <c r="C28">
        <v>1</v>
      </c>
    </row>
    <row r="29" spans="1:3" ht="12.75">
      <c r="A29" s="10" t="s">
        <v>58</v>
      </c>
      <c r="B29" s="10" t="s">
        <v>31</v>
      </c>
      <c r="C29">
        <v>1</v>
      </c>
    </row>
    <row r="30" spans="1:3" ht="12.75">
      <c r="A30" s="10" t="s">
        <v>60</v>
      </c>
      <c r="B30" s="10" t="s">
        <v>31</v>
      </c>
      <c r="C30">
        <v>1</v>
      </c>
    </row>
    <row r="31" spans="1:3" ht="12.75">
      <c r="A31" s="10" t="s">
        <v>61</v>
      </c>
      <c r="B31" s="10" t="s">
        <v>31</v>
      </c>
      <c r="C31">
        <v>1</v>
      </c>
    </row>
    <row r="32" spans="1:3" ht="12.75">
      <c r="A32" s="10" t="s">
        <v>62</v>
      </c>
      <c r="B32" s="10" t="s">
        <v>31</v>
      </c>
      <c r="C32">
        <v>1</v>
      </c>
    </row>
    <row r="33" spans="1:3" ht="12.75">
      <c r="A33" s="10" t="s">
        <v>63</v>
      </c>
      <c r="B33" s="10" t="s">
        <v>31</v>
      </c>
      <c r="C33">
        <v>1</v>
      </c>
    </row>
    <row r="34" spans="1:3" ht="12.75">
      <c r="A34" s="10" t="s">
        <v>64</v>
      </c>
      <c r="B34" s="10" t="s">
        <v>31</v>
      </c>
      <c r="C34">
        <v>1</v>
      </c>
    </row>
    <row r="35" spans="1:3" ht="12.75">
      <c r="A35" s="10" t="s">
        <v>65</v>
      </c>
      <c r="B35" s="10" t="s">
        <v>31</v>
      </c>
      <c r="C35">
        <v>1</v>
      </c>
    </row>
    <row r="36" spans="1:3" ht="12.75">
      <c r="A36" s="10" t="s">
        <v>66</v>
      </c>
      <c r="B36" s="10" t="s">
        <v>31</v>
      </c>
      <c r="C36">
        <v>1</v>
      </c>
    </row>
    <row r="37" spans="1:3" ht="12.75">
      <c r="A37" s="10" t="s">
        <v>67</v>
      </c>
      <c r="B37" s="10" t="s">
        <v>31</v>
      </c>
      <c r="C37">
        <v>1</v>
      </c>
    </row>
    <row r="38" spans="1:3" ht="12.75">
      <c r="A38" s="10" t="s">
        <v>68</v>
      </c>
      <c r="B38" s="10" t="s">
        <v>31</v>
      </c>
      <c r="C38">
        <v>1</v>
      </c>
    </row>
    <row r="39" spans="1:3" ht="12.75">
      <c r="A39" s="10" t="s">
        <v>69</v>
      </c>
      <c r="B39" s="10" t="s">
        <v>31</v>
      </c>
      <c r="C39">
        <v>1</v>
      </c>
    </row>
    <row r="40" spans="1:3" ht="12.75">
      <c r="A40" s="10" t="s">
        <v>70</v>
      </c>
      <c r="B40" s="10" t="s">
        <v>31</v>
      </c>
      <c r="C40">
        <v>1</v>
      </c>
    </row>
    <row r="41" spans="1:3" ht="12.75">
      <c r="A41" s="10" t="s">
        <v>71</v>
      </c>
      <c r="B41" s="10" t="s">
        <v>31</v>
      </c>
      <c r="C41">
        <v>1</v>
      </c>
    </row>
    <row r="42" spans="1:3" ht="12.75">
      <c r="A42" s="10" t="s">
        <v>72</v>
      </c>
      <c r="B42" s="10" t="s">
        <v>31</v>
      </c>
      <c r="C42">
        <v>1</v>
      </c>
    </row>
    <row r="43" spans="1:2" ht="12.75">
      <c r="A43" s="10"/>
      <c r="B43" s="10"/>
    </row>
    <row r="44" spans="1:3" ht="12.75">
      <c r="A44" s="10"/>
      <c r="B44" s="10"/>
      <c r="C44">
        <f>SUM(C2:C42)</f>
        <v>39</v>
      </c>
    </row>
    <row r="45" spans="1:2" ht="12.75">
      <c r="A45" s="10"/>
      <c r="B45" s="10"/>
    </row>
    <row r="46" spans="1:2" ht="12.75">
      <c r="A46" s="10"/>
      <c r="B46" s="10"/>
    </row>
    <row r="47" spans="1:2" ht="12.75">
      <c r="A47" s="10"/>
      <c r="B47" s="10"/>
    </row>
    <row r="48" spans="1:2" ht="12.75">
      <c r="A48" s="10"/>
      <c r="B48" s="10"/>
    </row>
    <row r="49" spans="1:2" ht="12.75">
      <c r="A49" s="10"/>
      <c r="B49" s="10"/>
    </row>
    <row r="50" spans="1:2" ht="12.75">
      <c r="A50" s="10"/>
      <c r="B50" s="10"/>
    </row>
    <row r="51" spans="1:2" ht="12.75">
      <c r="A51" s="10"/>
      <c r="B51" s="10"/>
    </row>
    <row r="52" spans="1:2" ht="12.75">
      <c r="A52" s="10"/>
      <c r="B52" s="10"/>
    </row>
    <row r="53" spans="1:2" ht="12.75">
      <c r="A53" s="10"/>
      <c r="B53" s="10"/>
    </row>
    <row r="54" spans="1:2" ht="12.75">
      <c r="A54" s="10"/>
      <c r="B54" s="10"/>
    </row>
    <row r="55" spans="1:2" ht="12.75">
      <c r="A55" s="10"/>
      <c r="B55" s="10"/>
    </row>
    <row r="56" spans="1:2" ht="12.75">
      <c r="A56" s="10"/>
      <c r="B56" s="10"/>
    </row>
    <row r="57" spans="1:2" ht="12.75">
      <c r="A57" s="10"/>
      <c r="B57" s="10"/>
    </row>
    <row r="58" spans="1:2" ht="12.75">
      <c r="A58" s="10"/>
      <c r="B58" s="10"/>
    </row>
    <row r="59" spans="1:2" ht="12.75">
      <c r="A59" s="10"/>
      <c r="B59" s="10"/>
    </row>
    <row r="60" spans="1:2" ht="12.75">
      <c r="A60" s="10"/>
      <c r="B60" s="10"/>
    </row>
    <row r="61" spans="1:2" ht="12.75">
      <c r="A61" s="10"/>
      <c r="B61" s="10"/>
    </row>
    <row r="62" spans="1:2" ht="12.75">
      <c r="A62" s="10"/>
      <c r="B62" s="10"/>
    </row>
    <row r="63" spans="1:2" ht="12.75">
      <c r="A63" s="10"/>
      <c r="B63" s="10"/>
    </row>
    <row r="64" spans="1:2" ht="12.75">
      <c r="A64" s="10"/>
      <c r="B64" s="10"/>
    </row>
    <row r="65" spans="1:2" ht="12.75">
      <c r="A65" s="10"/>
      <c r="B65" s="10"/>
    </row>
    <row r="66" spans="1:2" ht="12.75">
      <c r="A66" s="10"/>
      <c r="B66" s="10"/>
    </row>
    <row r="67" spans="1:2" ht="12.75">
      <c r="A67" s="10"/>
      <c r="B67" s="10"/>
    </row>
    <row r="68" spans="1:2" ht="12.75">
      <c r="A68" s="10"/>
      <c r="B68" s="10"/>
    </row>
    <row r="69" spans="1:2" ht="12.75">
      <c r="A69" s="10"/>
      <c r="B69" s="10"/>
    </row>
    <row r="70" spans="1:2" ht="12.75">
      <c r="A70" s="10"/>
      <c r="B70" s="10"/>
    </row>
    <row r="71" spans="1:2" ht="12.75">
      <c r="A71" s="10"/>
      <c r="B71" s="10"/>
    </row>
    <row r="72" spans="1:2" ht="12.75">
      <c r="A72" s="10"/>
      <c r="B72" s="10"/>
    </row>
    <row r="73" spans="1:2" ht="12.75">
      <c r="A73" s="10"/>
      <c r="B73" s="10"/>
    </row>
    <row r="74" spans="1:2" ht="12.75">
      <c r="A74" s="10"/>
      <c r="B74" s="10"/>
    </row>
    <row r="75" spans="1:2" ht="12.75">
      <c r="A75" s="10"/>
      <c r="B75" s="10"/>
    </row>
    <row r="76" spans="1:2" ht="12.75">
      <c r="A76" s="10"/>
      <c r="B76" s="10"/>
    </row>
    <row r="77" spans="1:2" ht="12.75">
      <c r="A77" s="10"/>
      <c r="B77" s="10"/>
    </row>
    <row r="78" spans="1:2" ht="12.75">
      <c r="A78" s="10"/>
      <c r="B78" s="10"/>
    </row>
    <row r="79" spans="1:2" ht="12.75">
      <c r="A79" s="10"/>
      <c r="B79" s="10"/>
    </row>
    <row r="80" spans="1:2" ht="12.75">
      <c r="A80" s="10"/>
      <c r="B80" s="10"/>
    </row>
    <row r="81" spans="1:2" ht="12.75">
      <c r="A81" s="10"/>
      <c r="B81" s="10"/>
    </row>
    <row r="82" spans="1:2" ht="12.75">
      <c r="A82" s="10"/>
      <c r="B82" s="10"/>
    </row>
    <row r="83" spans="1:2" ht="12.75">
      <c r="A83" s="10"/>
      <c r="B83" s="10"/>
    </row>
    <row r="84" spans="1:2" ht="12.75">
      <c r="A84" s="10"/>
      <c r="B84" s="10"/>
    </row>
    <row r="85" spans="1:2" ht="12.75">
      <c r="A85" s="10"/>
      <c r="B85" s="10"/>
    </row>
    <row r="86" spans="1:2" ht="12.75">
      <c r="A86" s="10"/>
      <c r="B86" s="10"/>
    </row>
    <row r="87" spans="1:2" ht="12.75">
      <c r="A87" s="10"/>
      <c r="B87" s="10"/>
    </row>
    <row r="88" spans="1:2" ht="12.75">
      <c r="A88" s="10"/>
      <c r="B88" s="10"/>
    </row>
    <row r="89" spans="1:2" ht="12.75">
      <c r="A89" s="10"/>
      <c r="B89" s="10"/>
    </row>
    <row r="90" spans="1:2" ht="12.75">
      <c r="A90" s="10"/>
      <c r="B90" s="10"/>
    </row>
    <row r="91" spans="1:2" ht="12.75">
      <c r="A91" s="10"/>
      <c r="B91" s="10"/>
    </row>
    <row r="92" spans="1:2" ht="12.75">
      <c r="A92" s="10"/>
      <c r="B92" s="10"/>
    </row>
    <row r="93" spans="1:2" ht="12.75">
      <c r="A93" s="10"/>
      <c r="B93" s="10"/>
    </row>
    <row r="94" spans="1:2" ht="12.75">
      <c r="A94" s="10"/>
      <c r="B94" s="10"/>
    </row>
    <row r="95" spans="1:2" ht="12.75">
      <c r="A95" s="10"/>
      <c r="B95" s="10"/>
    </row>
    <row r="96" spans="1:2" ht="12.75">
      <c r="A96" s="10"/>
      <c r="B96" s="10"/>
    </row>
    <row r="97" spans="1:2" ht="12.75">
      <c r="A97" s="10"/>
      <c r="B97" s="10"/>
    </row>
    <row r="98" spans="1:2" ht="12.75">
      <c r="A98" s="10"/>
      <c r="B98" s="10"/>
    </row>
    <row r="99" spans="1:2" ht="12.75">
      <c r="A99" s="10"/>
      <c r="B99" s="10"/>
    </row>
    <row r="100" spans="1:2" ht="12.75">
      <c r="A100" s="10"/>
      <c r="B100" s="10"/>
    </row>
    <row r="101" spans="1:2" ht="12.75">
      <c r="A101" s="10"/>
      <c r="B101" s="10"/>
    </row>
    <row r="102" spans="1:2" ht="12.75">
      <c r="A102" s="10"/>
      <c r="B102" s="10"/>
    </row>
    <row r="103" spans="1:2" ht="12.75">
      <c r="A103" s="10"/>
      <c r="B103" s="10"/>
    </row>
    <row r="104" spans="1:2" ht="12.75">
      <c r="A104" s="10"/>
      <c r="B104" s="10"/>
    </row>
    <row r="105" spans="1:2" ht="12.75">
      <c r="A105" s="10"/>
      <c r="B105" s="10"/>
    </row>
    <row r="106" spans="1:2" ht="12.75">
      <c r="A106" s="10"/>
      <c r="B106" s="10"/>
    </row>
    <row r="107" spans="1:2" ht="12.75">
      <c r="A107" s="10"/>
      <c r="B107" s="10"/>
    </row>
    <row r="108" spans="1:2" ht="12.75">
      <c r="A108" s="10"/>
      <c r="B108" s="10"/>
    </row>
    <row r="109" spans="1:2" ht="12.75">
      <c r="A109" s="10"/>
      <c r="B109" s="10"/>
    </row>
    <row r="110" spans="1:2" ht="12.75">
      <c r="A110" s="10"/>
      <c r="B110" s="10"/>
    </row>
    <row r="111" spans="1:2" ht="12.75">
      <c r="A111" s="10"/>
      <c r="B111" s="10"/>
    </row>
    <row r="112" spans="1:2" ht="12.75">
      <c r="A112" s="10"/>
      <c r="B112" s="10"/>
    </row>
    <row r="113" spans="1:2" ht="12.75">
      <c r="A113" s="10"/>
      <c r="B113" s="10"/>
    </row>
    <row r="114" spans="1:2" ht="12.75">
      <c r="A114" s="10"/>
      <c r="B114" s="10"/>
    </row>
    <row r="115" spans="1:2" ht="12.75">
      <c r="A115" s="10"/>
      <c r="B115" s="10"/>
    </row>
    <row r="116" spans="1:2" ht="12.75">
      <c r="A116" s="10"/>
      <c r="B116" s="10"/>
    </row>
    <row r="117" spans="1:2" ht="12.75">
      <c r="A117" s="10"/>
      <c r="B117" s="10"/>
    </row>
    <row r="118" spans="1:2" ht="12.75">
      <c r="A118" s="10"/>
      <c r="B118" s="10"/>
    </row>
    <row r="119" spans="1:2" ht="12.75">
      <c r="A119" s="10"/>
      <c r="B119" s="10"/>
    </row>
    <row r="120" spans="1:2" ht="12.75">
      <c r="A120" s="10"/>
      <c r="B120" s="10"/>
    </row>
    <row r="121" spans="1:2" ht="12.75">
      <c r="A121" s="10"/>
      <c r="B121" s="10"/>
    </row>
    <row r="122" spans="1:2" ht="12.75">
      <c r="A122" s="10"/>
      <c r="B122" s="10"/>
    </row>
    <row r="123" spans="1:2" ht="12.75">
      <c r="A123" s="10"/>
      <c r="B123" s="10"/>
    </row>
    <row r="124" spans="1:2" ht="12.75">
      <c r="A124" s="10"/>
      <c r="B124" s="10"/>
    </row>
    <row r="125" spans="1:2" ht="12.75">
      <c r="A125" s="10"/>
      <c r="B125" s="10"/>
    </row>
    <row r="126" spans="1:2" ht="12.75">
      <c r="A126" s="10"/>
      <c r="B126" s="10"/>
    </row>
    <row r="127" spans="1:2" ht="12.75">
      <c r="A127" s="10"/>
      <c r="B127" s="10"/>
    </row>
    <row r="128" spans="1:2" ht="12.75">
      <c r="A128" s="10"/>
      <c r="B128" s="10"/>
    </row>
    <row r="129" spans="1:2" ht="12.75">
      <c r="A129" s="10"/>
      <c r="B129" s="10"/>
    </row>
    <row r="130" spans="1:2" ht="12.75">
      <c r="A130" s="10"/>
      <c r="B130" s="10"/>
    </row>
    <row r="131" spans="1:2" ht="12.75">
      <c r="A131" s="10"/>
      <c r="B131" s="10"/>
    </row>
    <row r="132" spans="1:2" ht="12.75">
      <c r="A132" s="10"/>
      <c r="B132" s="10"/>
    </row>
    <row r="133" spans="1:2" ht="12.75">
      <c r="A133" s="10"/>
      <c r="B133" s="10"/>
    </row>
    <row r="134" spans="1:2" ht="12.75">
      <c r="A134" s="10"/>
      <c r="B134" s="10"/>
    </row>
    <row r="135" spans="1:2" ht="12.75">
      <c r="A135" s="10"/>
      <c r="B135" s="10"/>
    </row>
    <row r="136" spans="1:2" ht="12.75">
      <c r="A136" s="10"/>
      <c r="B136" s="10"/>
    </row>
    <row r="137" spans="1:2" ht="12.75">
      <c r="A137" s="10"/>
      <c r="B137" s="10"/>
    </row>
    <row r="138" spans="1:2" ht="12.75">
      <c r="A138" s="10"/>
      <c r="B138" s="10"/>
    </row>
    <row r="139" spans="1:2" ht="12.75">
      <c r="A139" s="10"/>
      <c r="B139" s="10"/>
    </row>
    <row r="140" spans="1:2" ht="12.75">
      <c r="A140" s="10"/>
      <c r="B140" s="10"/>
    </row>
    <row r="141" spans="1:2" ht="12.75">
      <c r="A141" s="10"/>
      <c r="B141" s="10"/>
    </row>
    <row r="142" spans="1:2" ht="12.75">
      <c r="A142" s="10"/>
      <c r="B142" s="10"/>
    </row>
    <row r="143" spans="1:2" ht="12.75">
      <c r="A143" s="10"/>
      <c r="B143" s="10"/>
    </row>
    <row r="144" spans="1:2" ht="12.75">
      <c r="A144" s="10"/>
      <c r="B144" s="10"/>
    </row>
    <row r="145" spans="1:2" ht="12.75">
      <c r="A145" s="10"/>
      <c r="B145" s="10"/>
    </row>
    <row r="146" spans="1:2" ht="12.75">
      <c r="A146" s="10"/>
      <c r="B146" s="10"/>
    </row>
    <row r="147" spans="1:2" ht="12.75">
      <c r="A147" s="10"/>
      <c r="B147" s="10"/>
    </row>
    <row r="148" spans="1:2" ht="12.75">
      <c r="A148" s="10"/>
      <c r="B148" s="10"/>
    </row>
    <row r="149" spans="1:2" ht="12.75">
      <c r="A149" s="10"/>
      <c r="B149" s="10"/>
    </row>
    <row r="150" spans="1:2" ht="12.75">
      <c r="A150" s="10"/>
      <c r="B150" s="10"/>
    </row>
    <row r="151" spans="1:2" ht="12.75">
      <c r="A151" s="10"/>
      <c r="B151" s="10"/>
    </row>
    <row r="152" spans="1:2" ht="12.75">
      <c r="A152" s="10"/>
      <c r="B152" s="10"/>
    </row>
    <row r="153" spans="1:2" ht="12.75">
      <c r="A153" s="10"/>
      <c r="B153" s="10"/>
    </row>
    <row r="154" spans="1:2" ht="12.75">
      <c r="A154" s="10"/>
      <c r="B154" s="10"/>
    </row>
    <row r="155" spans="1:2" ht="12.75">
      <c r="A155" s="10"/>
      <c r="B155" s="10"/>
    </row>
    <row r="156" spans="1:2" ht="12.75">
      <c r="A156" s="10"/>
      <c r="B156" s="10"/>
    </row>
    <row r="157" spans="1:2" ht="12.75">
      <c r="A157" s="10"/>
      <c r="B157" s="10"/>
    </row>
    <row r="158" spans="1:2" ht="12.75">
      <c r="A158" s="10"/>
      <c r="B158" s="10"/>
    </row>
    <row r="159" spans="1:2" ht="12.75">
      <c r="A159" s="10"/>
      <c r="B159" s="10"/>
    </row>
    <row r="160" spans="1:2" ht="12.75">
      <c r="A160" s="10"/>
      <c r="B160" s="10"/>
    </row>
    <row r="161" spans="1:2" ht="12.75">
      <c r="A161" s="10"/>
      <c r="B161" s="10"/>
    </row>
    <row r="162" spans="1:2" ht="12.75">
      <c r="A162" s="10"/>
      <c r="B162" s="10"/>
    </row>
    <row r="163" spans="1:2" ht="12.75">
      <c r="A163" s="10"/>
      <c r="B163" s="10"/>
    </row>
    <row r="164" spans="1:2" ht="12.75">
      <c r="A164" s="10"/>
      <c r="B164" s="10"/>
    </row>
    <row r="165" spans="1:2" ht="12.75">
      <c r="A165" s="10"/>
      <c r="B165" s="10"/>
    </row>
    <row r="166" spans="1:2" ht="12.75">
      <c r="A166" s="10"/>
      <c r="B166" s="1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45.140625" style="11" customWidth="1"/>
    <col min="2" max="2" width="18.140625" style="0" customWidth="1"/>
    <col min="3" max="3" width="18.00390625" style="1" customWidth="1"/>
    <col min="4" max="4" width="38.57421875" style="11" customWidth="1"/>
  </cols>
  <sheetData>
    <row r="1" spans="1:4" s="11" customFormat="1" ht="12.75">
      <c r="A1" s="13" t="s">
        <v>85</v>
      </c>
      <c r="B1" s="13" t="s">
        <v>112</v>
      </c>
      <c r="C1" s="14" t="s">
        <v>11</v>
      </c>
      <c r="D1" s="13" t="s">
        <v>90</v>
      </c>
    </row>
    <row r="2" spans="1:3" ht="12.75">
      <c r="A2" s="11" t="s">
        <v>87</v>
      </c>
      <c r="B2" t="s">
        <v>86</v>
      </c>
      <c r="C2" s="1">
        <v>6100</v>
      </c>
    </row>
    <row r="3" spans="1:4" ht="25.5">
      <c r="A3" s="11" t="s">
        <v>88</v>
      </c>
      <c r="B3" t="s">
        <v>86</v>
      </c>
      <c r="C3" s="1">
        <v>240</v>
      </c>
      <c r="D3" s="11" t="s">
        <v>91</v>
      </c>
    </row>
    <row r="4" spans="1:4" ht="76.5">
      <c r="A4" s="11" t="s">
        <v>89</v>
      </c>
      <c r="B4" t="s">
        <v>86</v>
      </c>
      <c r="C4" s="1">
        <v>41500</v>
      </c>
      <c r="D4" s="11" t="s">
        <v>119</v>
      </c>
    </row>
    <row r="5" spans="1:4" ht="25.5">
      <c r="A5" s="11" t="s">
        <v>95</v>
      </c>
      <c r="B5" t="s">
        <v>94</v>
      </c>
      <c r="C5" s="1">
        <v>75</v>
      </c>
      <c r="D5" s="11" t="s">
        <v>92</v>
      </c>
    </row>
    <row r="6" spans="1:4" ht="25.5">
      <c r="A6" s="11" t="s">
        <v>98</v>
      </c>
      <c r="B6" t="s">
        <v>96</v>
      </c>
      <c r="C6" s="1">
        <v>250</v>
      </c>
      <c r="D6" s="11" t="s">
        <v>93</v>
      </c>
    </row>
    <row r="7" spans="1:4" ht="25.5">
      <c r="A7" s="11" t="s">
        <v>99</v>
      </c>
      <c r="B7" t="s">
        <v>97</v>
      </c>
      <c r="C7" s="12">
        <v>0.25</v>
      </c>
      <c r="D7" s="11" t="s">
        <v>114</v>
      </c>
    </row>
    <row r="8" spans="1:4" ht="12.75">
      <c r="A8" s="11" t="s">
        <v>111</v>
      </c>
      <c r="B8" t="s">
        <v>94</v>
      </c>
      <c r="C8" s="1">
        <v>75</v>
      </c>
      <c r="D8" s="11" t="s">
        <v>115</v>
      </c>
    </row>
    <row r="9" spans="1:4" ht="25.5">
      <c r="A9" s="11" t="s">
        <v>100</v>
      </c>
      <c r="B9" t="s">
        <v>86</v>
      </c>
      <c r="C9" s="1">
        <v>5200</v>
      </c>
      <c r="D9" s="11" t="s">
        <v>116</v>
      </c>
    </row>
    <row r="10" spans="1:3" ht="12.75">
      <c r="A10" s="11" t="s">
        <v>101</v>
      </c>
      <c r="B10" t="s">
        <v>113</v>
      </c>
      <c r="C10" s="1">
        <v>40</v>
      </c>
    </row>
    <row r="11" spans="1:4" ht="25.5">
      <c r="A11" s="11" t="s">
        <v>102</v>
      </c>
      <c r="B11" t="s">
        <v>86</v>
      </c>
      <c r="C11" s="1">
        <v>454</v>
      </c>
      <c r="D11" s="11" t="s">
        <v>103</v>
      </c>
    </row>
    <row r="12" spans="1:4" ht="25.5">
      <c r="A12" s="11" t="s">
        <v>108</v>
      </c>
      <c r="B12" t="s">
        <v>86</v>
      </c>
      <c r="C12" s="1">
        <v>1000</v>
      </c>
      <c r="D12" s="11" t="s">
        <v>109</v>
      </c>
    </row>
    <row r="13" spans="1:4" ht="25.5">
      <c r="A13" s="11" t="s">
        <v>118</v>
      </c>
      <c r="B13" t="s">
        <v>104</v>
      </c>
      <c r="C13" s="1">
        <v>13</v>
      </c>
      <c r="D13" s="11" t="s">
        <v>120</v>
      </c>
    </row>
    <row r="14" spans="1:4" ht="12.75">
      <c r="A14" s="11" t="s">
        <v>105</v>
      </c>
      <c r="B14" t="s">
        <v>86</v>
      </c>
      <c r="C14" s="1">
        <v>50000</v>
      </c>
      <c r="D14" s="11" t="s">
        <v>117</v>
      </c>
    </row>
    <row r="15" spans="1:4" ht="25.5">
      <c r="A15" s="11" t="s">
        <v>106</v>
      </c>
      <c r="B15" t="s">
        <v>86</v>
      </c>
      <c r="C15" s="1">
        <v>2319</v>
      </c>
      <c r="D15" s="11" t="s">
        <v>107</v>
      </c>
    </row>
    <row r="18" ht="12.75">
      <c r="A18" s="11" t="s">
        <v>110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State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stephanie.zurinski</dc:creator>
  <cp:keywords/>
  <dc:description/>
  <cp:lastModifiedBy>ellen.wood</cp:lastModifiedBy>
  <cp:lastPrinted>2011-02-17T17:09:26Z</cp:lastPrinted>
  <dcterms:created xsi:type="dcterms:W3CDTF">2010-09-22T19:59:52Z</dcterms:created>
  <dcterms:modified xsi:type="dcterms:W3CDTF">2011-02-23T20:07:16Z</dcterms:modified>
  <cp:category/>
  <cp:version/>
  <cp:contentType/>
  <cp:contentStatus/>
</cp:coreProperties>
</file>