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BDets_Large_02" sheetId="1" r:id="rId1"/>
    <sheet name="BDets_Large_03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<sst xmlns="http://schemas.openxmlformats.org/spreadsheetml/2006/main" count="190" uniqueCount="59">
  <si>
    <t>BANGOR HYDRO ELECTRIC COMPANY - Large Standard Offer Group</t>
  </si>
  <si>
    <t>Current Standard Offer Customers Only</t>
  </si>
  <si>
    <t>Billing Determinants by Rate Class &amp; Voltage Level,  2002</t>
  </si>
  <si>
    <t>Class</t>
  </si>
  <si>
    <t>Total PP-TOU</t>
  </si>
  <si>
    <t>Total PP-TOU, voltage discount</t>
  </si>
  <si>
    <t>Total Large Industrials</t>
  </si>
  <si>
    <t>Total Large Commercial Load</t>
  </si>
  <si>
    <t>BHE TOU Periods</t>
  </si>
  <si>
    <t xml:space="preserve">   weekdays</t>
  </si>
  <si>
    <t xml:space="preserve">   weekends/holidays</t>
  </si>
  <si>
    <t>Voltage</t>
  </si>
  <si>
    <t>Primary</t>
  </si>
  <si>
    <t>SubX</t>
  </si>
  <si>
    <t>XMSN</t>
  </si>
  <si>
    <t>Primary (1), SubX (3)</t>
  </si>
  <si>
    <t>Peak Hours</t>
  </si>
  <si>
    <t>Shoulder Hours</t>
  </si>
  <si>
    <t>Off-Peak Hours</t>
  </si>
  <si>
    <t>Rate</t>
  </si>
  <si>
    <t>C006</t>
  </si>
  <si>
    <t>C008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</si>
  <si>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</si>
  <si>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</si>
  <si>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</si>
  <si>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</si>
  <si>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</si>
  <si>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</si>
  <si>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</si>
  <si>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</si>
  <si>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HE 8-12, 17-20</t>
  </si>
  <si>
    <t>HE 13 - 16</t>
  </si>
  <si>
    <t>HE 1 - 7, 21 - 24</t>
  </si>
  <si>
    <t>--</t>
  </si>
  <si>
    <t>HE 8 - 20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</si>
  <si>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</si>
  <si>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</si>
  <si>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</si>
  <si>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</si>
  <si>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</si>
  <si>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</si>
  <si>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</si>
  <si>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</si>
  <si>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</si>
  <si>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</si>
  <si>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</si>
  <si>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</si>
  <si>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 xml:space="preserve">  Total/Avg</t>
  </si>
  <si>
    <t xml:space="preserve">        2002</t>
  </si>
  <si>
    <t>Billing Determinants by Rate Class &amp; Voltage Level, YTD 2002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</si>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</sst>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7" fontId="0" fillId="0" borderId="1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17" fontId="0" fillId="0" borderId="1" xfId="0" applyNumberFormat="1" applyFont="1" applyAlignment="1">
      <alignment horizontal="left"/>
    </xf>
    <xf numFmtId="0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OutlineSymbols="0" zoomScale="87" zoomScaleNormal="87" workbookViewId="0" topLeftCell="A1">
      <selection activeCell="E8" sqref="E8:P8"/>
    </sheetView>
  </sheetViews>
  <sheetFormatPr defaultColWidth="8.88671875" defaultRowHeight="15"/>
  <cols>
    <col min="1" max="4" width="9.6640625" style="1" customWidth="1"/>
    <col min="5" max="16" width="9.77734375" style="1" customWidth="1"/>
    <col min="17" max="17" width="12.6640625" style="1" customWidth="1"/>
    <col min="18" max="16384" width="9.6640625" style="1" customWidth="1"/>
  </cols>
  <sheetData>
    <row r="1" spans="1:2" ht="15.75">
      <c r="A1" s="2" t="s">
        <v>0</v>
      </c>
      <c r="B1" s="2"/>
    </row>
    <row r="2" spans="1:2" ht="18">
      <c r="A2" s="3" t="s">
        <v>1</v>
      </c>
      <c r="B2" s="2"/>
    </row>
    <row r="3" ht="15">
      <c r="A3" s="4" t="s">
        <v>2</v>
      </c>
    </row>
    <row r="4" spans="2:17" ht="15.75">
      <c r="B4" s="2"/>
      <c r="Q4" s="2" t="s">
        <v>47</v>
      </c>
    </row>
    <row r="5" spans="1:17" ht="15.75">
      <c r="A5" s="5" t="s">
        <v>3</v>
      </c>
      <c r="B5" s="6" t="s">
        <v>11</v>
      </c>
      <c r="C5" s="4" t="s">
        <v>19</v>
      </c>
      <c r="D5" s="7"/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43</v>
      </c>
      <c r="N5" s="8" t="s">
        <v>44</v>
      </c>
      <c r="O5" s="8" t="s">
        <v>45</v>
      </c>
      <c r="P5" s="8" t="s">
        <v>46</v>
      </c>
      <c r="Q5" s="2" t="s">
        <v>48</v>
      </c>
    </row>
    <row r="6" spans="1:17" ht="15">
      <c r="A6" s="9"/>
      <c r="B6" s="10"/>
      <c r="C6" s="11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.75">
      <c r="A7" s="4" t="s">
        <v>4</v>
      </c>
      <c r="Q7" s="2"/>
    </row>
    <row r="8" spans="2:17" ht="15.75">
      <c r="B8" s="4" t="s">
        <v>12</v>
      </c>
      <c r="C8" s="4" t="s">
        <v>20</v>
      </c>
      <c r="D8" s="13" t="s">
        <v>22</v>
      </c>
      <c r="E8" s="14">
        <v>12</v>
      </c>
      <c r="F8" s="14">
        <v>12</v>
      </c>
      <c r="G8" s="14">
        <v>12</v>
      </c>
      <c r="H8" s="14">
        <v>12</v>
      </c>
      <c r="I8" s="14">
        <v>12</v>
      </c>
      <c r="J8" s="14">
        <v>12</v>
      </c>
      <c r="K8" s="14">
        <v>12</v>
      </c>
      <c r="L8" s="14">
        <v>13</v>
      </c>
      <c r="M8" s="14">
        <v>13</v>
      </c>
      <c r="N8" s="14">
        <v>13</v>
      </c>
      <c r="O8" s="14">
        <v>13</v>
      </c>
      <c r="P8" s="14">
        <v>13</v>
      </c>
      <c r="Q8" s="15">
        <f>AVERAGE(E8:P8)</f>
        <v>12.416666666666666</v>
      </c>
    </row>
    <row r="9" spans="4:17" ht="15.75">
      <c r="D9" s="13" t="s">
        <v>23</v>
      </c>
      <c r="E9" s="14">
        <v>5203560</v>
      </c>
      <c r="F9" s="14">
        <v>4702920</v>
      </c>
      <c r="G9" s="14">
        <v>5580780</v>
      </c>
      <c r="H9" s="14">
        <v>4964640</v>
      </c>
      <c r="I9" s="14">
        <v>5559960</v>
      </c>
      <c r="J9" s="14">
        <v>5469780</v>
      </c>
      <c r="K9" s="14">
        <v>6129960</v>
      </c>
      <c r="L9" s="14">
        <v>7771020</v>
      </c>
      <c r="M9" s="14">
        <v>6217080</v>
      </c>
      <c r="N9" s="14">
        <v>5596140</v>
      </c>
      <c r="O9" s="14">
        <v>5295900</v>
      </c>
      <c r="P9" s="14">
        <v>5528100</v>
      </c>
      <c r="Q9" s="15">
        <f aca="true" t="shared" si="0" ref="Q9:Q15">SUM(E9:P9)</f>
        <v>68019840</v>
      </c>
    </row>
    <row r="10" spans="4:17" ht="15.75">
      <c r="D10" s="13" t="s">
        <v>24</v>
      </c>
      <c r="E10" s="14">
        <v>1518600</v>
      </c>
      <c r="F10" s="14">
        <v>1385700</v>
      </c>
      <c r="G10" s="14">
        <v>1625520</v>
      </c>
      <c r="H10" s="14">
        <v>1487700</v>
      </c>
      <c r="I10" s="14">
        <v>1882080</v>
      </c>
      <c r="J10" s="14">
        <v>1548720</v>
      </c>
      <c r="K10" s="14">
        <v>1866780</v>
      </c>
      <c r="L10" s="14">
        <v>2307000</v>
      </c>
      <c r="M10" s="14">
        <v>1747440</v>
      </c>
      <c r="N10" s="14">
        <v>1678620</v>
      </c>
      <c r="O10" s="14">
        <v>1444800</v>
      </c>
      <c r="P10" s="14">
        <v>1600860</v>
      </c>
      <c r="Q10" s="15">
        <f t="shared" si="0"/>
        <v>20093820</v>
      </c>
    </row>
    <row r="11" spans="4:17" ht="15.75">
      <c r="D11" s="13" t="s">
        <v>25</v>
      </c>
      <c r="E11" s="14">
        <v>1604520</v>
      </c>
      <c r="F11" s="14">
        <v>1425720</v>
      </c>
      <c r="G11" s="14">
        <v>1720440</v>
      </c>
      <c r="H11" s="14">
        <v>1484280</v>
      </c>
      <c r="I11" s="14">
        <v>1604520</v>
      </c>
      <c r="J11" s="14">
        <v>1745760</v>
      </c>
      <c r="K11" s="14">
        <v>1831080</v>
      </c>
      <c r="L11" s="14">
        <v>2372460</v>
      </c>
      <c r="M11" s="14">
        <v>2004000</v>
      </c>
      <c r="N11" s="14">
        <v>1674900</v>
      </c>
      <c r="O11" s="14">
        <v>1711560</v>
      </c>
      <c r="P11" s="14">
        <v>1689360</v>
      </c>
      <c r="Q11" s="15">
        <f t="shared" si="0"/>
        <v>20868600</v>
      </c>
    </row>
    <row r="12" spans="4:17" ht="15.75">
      <c r="D12" s="13" t="s">
        <v>26</v>
      </c>
      <c r="E12" s="14">
        <v>2080440</v>
      </c>
      <c r="F12" s="14">
        <v>1891500</v>
      </c>
      <c r="G12" s="14">
        <v>2234820</v>
      </c>
      <c r="H12" s="14">
        <v>1992660</v>
      </c>
      <c r="I12" s="14">
        <v>2073360</v>
      </c>
      <c r="J12" s="14">
        <v>2175300</v>
      </c>
      <c r="K12" s="14">
        <v>2432100</v>
      </c>
      <c r="L12" s="14">
        <v>3091560</v>
      </c>
      <c r="M12" s="14">
        <v>2465640</v>
      </c>
      <c r="N12" s="14">
        <v>2242620</v>
      </c>
      <c r="O12" s="14">
        <v>2139540</v>
      </c>
      <c r="P12" s="14">
        <v>2237880</v>
      </c>
      <c r="Q12" s="15">
        <f t="shared" si="0"/>
        <v>27057420</v>
      </c>
    </row>
    <row r="13" spans="4:17" ht="15.75">
      <c r="D13" s="13" t="s">
        <v>27</v>
      </c>
      <c r="E13" s="14">
        <v>9771</v>
      </c>
      <c r="F13" s="14">
        <v>10335</v>
      </c>
      <c r="G13" s="14">
        <v>10312</v>
      </c>
      <c r="H13" s="14">
        <v>10587</v>
      </c>
      <c r="I13" s="14">
        <v>11220</v>
      </c>
      <c r="J13" s="14">
        <v>11601</v>
      </c>
      <c r="K13" s="14">
        <v>13916</v>
      </c>
      <c r="L13" s="14">
        <v>14698</v>
      </c>
      <c r="M13" s="14">
        <v>14378</v>
      </c>
      <c r="N13" s="14">
        <v>11993</v>
      </c>
      <c r="O13" s="14">
        <v>10644</v>
      </c>
      <c r="P13" s="14">
        <v>10481</v>
      </c>
      <c r="Q13" s="15">
        <f t="shared" si="0"/>
        <v>139936</v>
      </c>
    </row>
    <row r="14" spans="4:17" ht="15.75">
      <c r="D14" s="13" t="s">
        <v>28</v>
      </c>
      <c r="E14" s="14">
        <v>9647</v>
      </c>
      <c r="F14" s="14">
        <v>10106</v>
      </c>
      <c r="G14" s="14">
        <v>10271</v>
      </c>
      <c r="H14" s="14">
        <v>10741</v>
      </c>
      <c r="I14" s="14">
        <v>11194</v>
      </c>
      <c r="J14" s="14">
        <v>11731</v>
      </c>
      <c r="K14" s="14">
        <v>14262</v>
      </c>
      <c r="L14" s="14">
        <v>14709</v>
      </c>
      <c r="M14" s="14">
        <v>14403</v>
      </c>
      <c r="N14" s="14">
        <v>11889</v>
      </c>
      <c r="O14" s="14">
        <v>10917</v>
      </c>
      <c r="P14" s="14">
        <v>10530</v>
      </c>
      <c r="Q14" s="15">
        <f t="shared" si="0"/>
        <v>140400</v>
      </c>
    </row>
    <row r="15" spans="4:17" ht="15.75">
      <c r="D15" s="4" t="s">
        <v>29</v>
      </c>
      <c r="E15" s="14">
        <v>8850</v>
      </c>
      <c r="F15" s="14">
        <v>9138</v>
      </c>
      <c r="G15" s="14">
        <v>9219</v>
      </c>
      <c r="H15" s="14">
        <v>9406</v>
      </c>
      <c r="I15" s="14">
        <v>10114</v>
      </c>
      <c r="J15" s="14">
        <v>10436</v>
      </c>
      <c r="K15" s="14">
        <v>11211</v>
      </c>
      <c r="L15" s="14">
        <v>12896</v>
      </c>
      <c r="M15" s="14">
        <v>12725</v>
      </c>
      <c r="N15" s="14">
        <v>10622</v>
      </c>
      <c r="O15" s="14">
        <v>9662</v>
      </c>
      <c r="P15" s="14">
        <v>9607</v>
      </c>
      <c r="Q15" s="15">
        <f t="shared" si="0"/>
        <v>123886</v>
      </c>
    </row>
    <row r="16" spans="5:17" ht="15.7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"/>
    </row>
    <row r="17" spans="1:17" ht="15.75">
      <c r="A17" s="4" t="s">
        <v>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"/>
    </row>
    <row r="18" spans="2:17" ht="15.75">
      <c r="B18" s="4" t="s">
        <v>13</v>
      </c>
      <c r="C18" s="4" t="s">
        <v>21</v>
      </c>
      <c r="D18" s="13" t="s">
        <v>22</v>
      </c>
      <c r="E18" s="14">
        <v>4</v>
      </c>
      <c r="F18" s="14">
        <v>4</v>
      </c>
      <c r="G18" s="14">
        <v>4</v>
      </c>
      <c r="H18" s="14">
        <v>4</v>
      </c>
      <c r="I18" s="14">
        <v>4</v>
      </c>
      <c r="J18" s="14">
        <v>4</v>
      </c>
      <c r="K18" s="14">
        <v>4</v>
      </c>
      <c r="L18" s="14">
        <v>4</v>
      </c>
      <c r="M18" s="14">
        <v>4</v>
      </c>
      <c r="N18" s="14">
        <v>4</v>
      </c>
      <c r="O18" s="14">
        <v>4</v>
      </c>
      <c r="P18" s="14">
        <v>4</v>
      </c>
      <c r="Q18" s="15">
        <f>AVERAGE(E18:P18)</f>
        <v>4</v>
      </c>
    </row>
    <row r="19" spans="4:17" ht="15.75">
      <c r="D19" s="13" t="s">
        <v>23</v>
      </c>
      <c r="E19" s="14">
        <v>1337500</v>
      </c>
      <c r="F19" s="14">
        <v>1206100</v>
      </c>
      <c r="G19" s="14">
        <v>1206700</v>
      </c>
      <c r="H19" s="14">
        <v>1012600</v>
      </c>
      <c r="I19" s="14">
        <v>1087400</v>
      </c>
      <c r="J19" s="14">
        <v>1109100</v>
      </c>
      <c r="K19" s="14">
        <v>1227500</v>
      </c>
      <c r="L19" s="14">
        <v>1326000</v>
      </c>
      <c r="M19" s="14">
        <v>1050900</v>
      </c>
      <c r="N19" s="14">
        <v>1025300</v>
      </c>
      <c r="O19" s="14">
        <v>1104300</v>
      </c>
      <c r="P19" s="14">
        <v>1229900</v>
      </c>
      <c r="Q19" s="15">
        <f aca="true" t="shared" si="1" ref="Q19:Q25">SUM(E19:P19)</f>
        <v>13923300</v>
      </c>
    </row>
    <row r="20" spans="4:17" ht="15.75">
      <c r="D20" s="13" t="s">
        <v>24</v>
      </c>
      <c r="E20" s="14">
        <v>359400</v>
      </c>
      <c r="F20" s="14">
        <v>346100</v>
      </c>
      <c r="G20" s="14">
        <v>350700</v>
      </c>
      <c r="H20" s="14">
        <v>284000</v>
      </c>
      <c r="I20" s="14">
        <v>300300</v>
      </c>
      <c r="J20" s="14">
        <v>268200</v>
      </c>
      <c r="K20" s="14">
        <v>310700</v>
      </c>
      <c r="L20" s="14">
        <v>375300</v>
      </c>
      <c r="M20" s="14">
        <v>267000</v>
      </c>
      <c r="N20" s="14">
        <v>286000</v>
      </c>
      <c r="O20" s="14">
        <v>285600</v>
      </c>
      <c r="P20" s="14">
        <v>329800</v>
      </c>
      <c r="Q20" s="15">
        <f t="shared" si="1"/>
        <v>3763100</v>
      </c>
    </row>
    <row r="21" spans="4:17" ht="15.75">
      <c r="D21" s="13" t="s">
        <v>25</v>
      </c>
      <c r="E21" s="14">
        <v>387900</v>
      </c>
      <c r="F21" s="14">
        <v>337000</v>
      </c>
      <c r="G21" s="14">
        <v>323000</v>
      </c>
      <c r="H21" s="14">
        <v>290400</v>
      </c>
      <c r="I21" s="14">
        <v>310200</v>
      </c>
      <c r="J21" s="14">
        <v>334300</v>
      </c>
      <c r="K21" s="14">
        <v>342800</v>
      </c>
      <c r="L21" s="14">
        <v>364100</v>
      </c>
      <c r="M21" s="14">
        <v>309400</v>
      </c>
      <c r="N21" s="14">
        <v>283200</v>
      </c>
      <c r="O21" s="14">
        <v>343500</v>
      </c>
      <c r="P21" s="14">
        <v>348800</v>
      </c>
      <c r="Q21" s="15">
        <f t="shared" si="1"/>
        <v>3974600</v>
      </c>
    </row>
    <row r="22" spans="4:17" ht="15.75">
      <c r="D22" s="13" t="s">
        <v>26</v>
      </c>
      <c r="E22" s="14">
        <v>590200</v>
      </c>
      <c r="F22" s="14">
        <v>523000</v>
      </c>
      <c r="G22" s="14">
        <v>533000</v>
      </c>
      <c r="H22" s="14">
        <v>438200</v>
      </c>
      <c r="I22" s="14">
        <v>476900</v>
      </c>
      <c r="J22" s="14">
        <v>506600</v>
      </c>
      <c r="K22" s="14">
        <v>574000</v>
      </c>
      <c r="L22" s="14">
        <v>586600</v>
      </c>
      <c r="M22" s="14">
        <v>474500</v>
      </c>
      <c r="N22" s="14">
        <v>456100</v>
      </c>
      <c r="O22" s="14">
        <v>475200</v>
      </c>
      <c r="P22" s="14">
        <v>551300</v>
      </c>
      <c r="Q22" s="15">
        <f t="shared" si="1"/>
        <v>6185600</v>
      </c>
    </row>
    <row r="23" spans="4:17" ht="15.75">
      <c r="D23" s="13" t="s">
        <v>27</v>
      </c>
      <c r="E23" s="14">
        <v>3959</v>
      </c>
      <c r="F23" s="14">
        <v>3413</v>
      </c>
      <c r="G23" s="14">
        <v>3026</v>
      </c>
      <c r="H23" s="14">
        <v>2818</v>
      </c>
      <c r="I23" s="14">
        <v>3119</v>
      </c>
      <c r="J23" s="14">
        <v>3682</v>
      </c>
      <c r="K23" s="14">
        <v>3460</v>
      </c>
      <c r="L23" s="14">
        <v>5374</v>
      </c>
      <c r="M23" s="14">
        <v>5284</v>
      </c>
      <c r="N23" s="14">
        <v>3683</v>
      </c>
      <c r="O23" s="14">
        <v>4071</v>
      </c>
      <c r="P23" s="14">
        <v>3528</v>
      </c>
      <c r="Q23" s="15">
        <f t="shared" si="1"/>
        <v>45417</v>
      </c>
    </row>
    <row r="24" spans="4:17" ht="15.75">
      <c r="D24" s="13" t="s">
        <v>28</v>
      </c>
      <c r="E24" s="14">
        <v>3719</v>
      </c>
      <c r="F24" s="14">
        <v>3836</v>
      </c>
      <c r="G24" s="14">
        <v>3068</v>
      </c>
      <c r="H24" s="14">
        <v>3467</v>
      </c>
      <c r="I24" s="14">
        <v>3256</v>
      </c>
      <c r="J24" s="14">
        <v>4015</v>
      </c>
      <c r="K24" s="14">
        <v>3339</v>
      </c>
      <c r="L24" s="14">
        <v>4327</v>
      </c>
      <c r="M24" s="14">
        <v>5033</v>
      </c>
      <c r="N24" s="14">
        <v>3326</v>
      </c>
      <c r="O24" s="14">
        <v>3874</v>
      </c>
      <c r="P24" s="14">
        <v>3653</v>
      </c>
      <c r="Q24" s="15">
        <f t="shared" si="1"/>
        <v>44913</v>
      </c>
    </row>
    <row r="25" spans="4:17" ht="15.75">
      <c r="D25" s="4" t="s">
        <v>29</v>
      </c>
      <c r="E25" s="14">
        <v>3941</v>
      </c>
      <c r="F25" s="14">
        <v>3448</v>
      </c>
      <c r="G25" s="14">
        <v>3195</v>
      </c>
      <c r="H25" s="14">
        <v>3340</v>
      </c>
      <c r="I25" s="14">
        <v>3078</v>
      </c>
      <c r="J25" s="14">
        <v>3960</v>
      </c>
      <c r="K25" s="14">
        <v>3208</v>
      </c>
      <c r="L25" s="14">
        <v>5389</v>
      </c>
      <c r="M25" s="14">
        <v>4792</v>
      </c>
      <c r="N25" s="14">
        <v>3075</v>
      </c>
      <c r="O25" s="14">
        <v>3659</v>
      </c>
      <c r="P25" s="14">
        <v>3533</v>
      </c>
      <c r="Q25" s="15">
        <f t="shared" si="1"/>
        <v>44618</v>
      </c>
    </row>
    <row r="26" spans="5:17" ht="15.75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"/>
    </row>
    <row r="27" spans="1:17" ht="15.75">
      <c r="A27" s="4" t="s">
        <v>5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"/>
    </row>
    <row r="28" spans="2:17" ht="15.75">
      <c r="B28" s="4" t="s">
        <v>14</v>
      </c>
      <c r="C28" s="4" t="s">
        <v>21</v>
      </c>
      <c r="D28" s="13" t="s">
        <v>22</v>
      </c>
      <c r="E28" s="14">
        <v>6</v>
      </c>
      <c r="F28" s="14">
        <v>6</v>
      </c>
      <c r="G28" s="14">
        <v>6</v>
      </c>
      <c r="H28" s="14">
        <v>6</v>
      </c>
      <c r="I28" s="14">
        <v>6</v>
      </c>
      <c r="J28" s="14">
        <v>6</v>
      </c>
      <c r="K28" s="14">
        <v>6</v>
      </c>
      <c r="L28" s="14">
        <v>6</v>
      </c>
      <c r="M28" s="14">
        <v>6</v>
      </c>
      <c r="N28" s="14">
        <v>6</v>
      </c>
      <c r="O28" s="14">
        <v>6</v>
      </c>
      <c r="P28" s="14">
        <v>6</v>
      </c>
      <c r="Q28" s="15">
        <f>AVERAGE(E28:P28)</f>
        <v>6</v>
      </c>
    </row>
    <row r="29" spans="4:17" ht="15.75">
      <c r="D29" s="13" t="s">
        <v>23</v>
      </c>
      <c r="E29" s="14">
        <v>501900</v>
      </c>
      <c r="F29" s="14">
        <v>284000</v>
      </c>
      <c r="G29" s="14">
        <v>310300</v>
      </c>
      <c r="H29" s="14">
        <v>932900</v>
      </c>
      <c r="I29" s="14">
        <v>423800</v>
      </c>
      <c r="J29" s="14">
        <v>816000</v>
      </c>
      <c r="K29" s="14">
        <v>441500</v>
      </c>
      <c r="L29" s="14">
        <v>363600</v>
      </c>
      <c r="M29" s="14">
        <v>429500</v>
      </c>
      <c r="N29" s="14">
        <v>540900</v>
      </c>
      <c r="O29" s="14">
        <v>462700</v>
      </c>
      <c r="P29" s="14">
        <v>507200</v>
      </c>
      <c r="Q29" s="15">
        <f aca="true" t="shared" si="2" ref="Q29:Q35">SUM(E29:P29)</f>
        <v>6014300</v>
      </c>
    </row>
    <row r="30" spans="4:17" ht="15.75">
      <c r="D30" s="13" t="s">
        <v>24</v>
      </c>
      <c r="E30" s="14">
        <v>122600</v>
      </c>
      <c r="F30" s="14">
        <v>67000</v>
      </c>
      <c r="G30" s="14">
        <v>92000</v>
      </c>
      <c r="H30" s="14">
        <v>155100</v>
      </c>
      <c r="I30" s="14">
        <v>98500</v>
      </c>
      <c r="J30" s="14">
        <v>128300</v>
      </c>
      <c r="K30" s="14">
        <v>82000</v>
      </c>
      <c r="L30" s="14">
        <v>87600</v>
      </c>
      <c r="M30" s="14">
        <v>89800</v>
      </c>
      <c r="N30" s="14">
        <v>116200</v>
      </c>
      <c r="O30" s="14">
        <v>82400</v>
      </c>
      <c r="P30" s="14">
        <v>93500</v>
      </c>
      <c r="Q30" s="15">
        <f t="shared" si="2"/>
        <v>1215000</v>
      </c>
    </row>
    <row r="31" spans="4:17" ht="15.75">
      <c r="D31" s="13" t="s">
        <v>25</v>
      </c>
      <c r="E31" s="14">
        <v>97600</v>
      </c>
      <c r="F31" s="14">
        <v>70000</v>
      </c>
      <c r="G31" s="14">
        <v>77000</v>
      </c>
      <c r="H31" s="14">
        <v>235000</v>
      </c>
      <c r="I31" s="14">
        <v>106700</v>
      </c>
      <c r="J31" s="14">
        <v>126900</v>
      </c>
      <c r="K31" s="14">
        <v>73000</v>
      </c>
      <c r="L31" s="14">
        <v>101300</v>
      </c>
      <c r="M31" s="14">
        <v>119100</v>
      </c>
      <c r="N31" s="14">
        <v>160900</v>
      </c>
      <c r="O31" s="14">
        <v>163100</v>
      </c>
      <c r="P31" s="14">
        <v>127700</v>
      </c>
      <c r="Q31" s="15">
        <f t="shared" si="2"/>
        <v>1458300</v>
      </c>
    </row>
    <row r="32" spans="4:17" ht="15.75">
      <c r="D32" s="13" t="s">
        <v>26</v>
      </c>
      <c r="E32" s="14">
        <v>281700</v>
      </c>
      <c r="F32" s="14">
        <v>147000</v>
      </c>
      <c r="G32" s="14">
        <v>141300</v>
      </c>
      <c r="H32" s="14">
        <v>542800</v>
      </c>
      <c r="I32" s="14">
        <v>218600</v>
      </c>
      <c r="J32" s="14">
        <v>560800</v>
      </c>
      <c r="K32" s="14">
        <v>286500</v>
      </c>
      <c r="L32" s="14">
        <v>174700</v>
      </c>
      <c r="M32" s="14">
        <v>220600</v>
      </c>
      <c r="N32" s="14">
        <v>263800</v>
      </c>
      <c r="O32" s="14">
        <v>217200</v>
      </c>
      <c r="P32" s="14">
        <v>286000</v>
      </c>
      <c r="Q32" s="15">
        <f t="shared" si="2"/>
        <v>3341000</v>
      </c>
    </row>
    <row r="33" spans="4:17" ht="15.75">
      <c r="D33" s="13" t="s">
        <v>27</v>
      </c>
      <c r="E33" s="14">
        <v>6418</v>
      </c>
      <c r="F33" s="14">
        <v>2916</v>
      </c>
      <c r="G33" s="14">
        <v>7411</v>
      </c>
      <c r="H33" s="14">
        <v>5341</v>
      </c>
      <c r="I33" s="14">
        <v>1574</v>
      </c>
      <c r="J33" s="14">
        <v>10830</v>
      </c>
      <c r="K33" s="14">
        <v>8070</v>
      </c>
      <c r="L33" s="14">
        <v>9865</v>
      </c>
      <c r="M33" s="14">
        <v>3629</v>
      </c>
      <c r="N33" s="14">
        <v>7536</v>
      </c>
      <c r="O33" s="14">
        <v>1790</v>
      </c>
      <c r="P33" s="14">
        <v>8497</v>
      </c>
      <c r="Q33" s="15">
        <f t="shared" si="2"/>
        <v>73877</v>
      </c>
    </row>
    <row r="34" spans="4:17" ht="15.75">
      <c r="D34" s="13" t="s">
        <v>28</v>
      </c>
      <c r="E34" s="14">
        <v>2296</v>
      </c>
      <c r="F34" s="14">
        <v>432</v>
      </c>
      <c r="G34" s="14">
        <v>697</v>
      </c>
      <c r="H34" s="14">
        <v>8742</v>
      </c>
      <c r="I34" s="14">
        <v>6975</v>
      </c>
      <c r="J34" s="14">
        <v>8653</v>
      </c>
      <c r="K34" s="14">
        <v>7555</v>
      </c>
      <c r="L34" s="14">
        <v>8725</v>
      </c>
      <c r="M34" s="14">
        <v>6439</v>
      </c>
      <c r="N34" s="14">
        <v>8465</v>
      </c>
      <c r="O34" s="14">
        <v>9590</v>
      </c>
      <c r="P34" s="14">
        <v>2436</v>
      </c>
      <c r="Q34" s="15">
        <f t="shared" si="2"/>
        <v>71005</v>
      </c>
    </row>
    <row r="35" spans="4:17" ht="15.75">
      <c r="D35" s="4" t="s">
        <v>29</v>
      </c>
      <c r="E35" s="14">
        <v>10517</v>
      </c>
      <c r="F35" s="14">
        <v>8407</v>
      </c>
      <c r="G35" s="14">
        <v>9086</v>
      </c>
      <c r="H35" s="14">
        <v>13706</v>
      </c>
      <c r="I35" s="14">
        <v>8769</v>
      </c>
      <c r="J35" s="14">
        <v>13615</v>
      </c>
      <c r="K35" s="14">
        <v>9434</v>
      </c>
      <c r="L35" s="14">
        <v>8120</v>
      </c>
      <c r="M35" s="14">
        <v>10170</v>
      </c>
      <c r="N35" s="14">
        <v>12080</v>
      </c>
      <c r="O35" s="14">
        <v>8470</v>
      </c>
      <c r="P35" s="14">
        <v>9950</v>
      </c>
      <c r="Q35" s="15">
        <f t="shared" si="2"/>
        <v>122324</v>
      </c>
    </row>
    <row r="36" spans="5:17" ht="15.75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"/>
    </row>
    <row r="37" spans="1:17" ht="15.75">
      <c r="A37" s="4" t="s">
        <v>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"/>
    </row>
    <row r="38" spans="2:17" ht="15.75">
      <c r="B38" s="4" t="s">
        <v>15</v>
      </c>
      <c r="D38" s="13" t="s">
        <v>22</v>
      </c>
      <c r="E38" s="14">
        <v>3</v>
      </c>
      <c r="F38" s="14">
        <v>3</v>
      </c>
      <c r="G38" s="14">
        <v>3</v>
      </c>
      <c r="H38" s="14">
        <v>3</v>
      </c>
      <c r="I38" s="14">
        <v>3</v>
      </c>
      <c r="J38" s="14">
        <v>3</v>
      </c>
      <c r="K38" s="14">
        <v>3</v>
      </c>
      <c r="L38" s="14">
        <v>3</v>
      </c>
      <c r="M38" s="14">
        <v>3</v>
      </c>
      <c r="N38" s="14">
        <v>3</v>
      </c>
      <c r="O38" s="14">
        <v>3</v>
      </c>
      <c r="P38" s="14">
        <v>3</v>
      </c>
      <c r="Q38" s="15">
        <f>AVERAGE(E38:P38)</f>
        <v>3</v>
      </c>
    </row>
    <row r="39" spans="4:17" ht="15.75">
      <c r="D39" s="13" t="s">
        <v>23</v>
      </c>
      <c r="E39" s="14">
        <v>14320945</v>
      </c>
      <c r="F39" s="14">
        <v>16933453</v>
      </c>
      <c r="G39" s="14">
        <v>13804787</v>
      </c>
      <c r="H39" s="14">
        <v>15327147</v>
      </c>
      <c r="I39" s="14">
        <v>11297169</v>
      </c>
      <c r="J39" s="14">
        <v>10511434</v>
      </c>
      <c r="K39" s="14">
        <v>13301990</v>
      </c>
      <c r="L39" s="14">
        <v>11136215</v>
      </c>
      <c r="M39" s="14">
        <v>13807606</v>
      </c>
      <c r="N39" s="14">
        <v>17080156</v>
      </c>
      <c r="O39" s="14">
        <v>14041772</v>
      </c>
      <c r="P39" s="14">
        <v>7824711</v>
      </c>
      <c r="Q39" s="15">
        <f aca="true" t="shared" si="3" ref="Q39:Q45">SUM(E39:P39)</f>
        <v>159387385</v>
      </c>
    </row>
    <row r="40" spans="4:17" ht="15.75">
      <c r="D40" s="13" t="s">
        <v>24</v>
      </c>
      <c r="E40" s="14">
        <v>3548671</v>
      </c>
      <c r="F40" s="14">
        <v>3944017</v>
      </c>
      <c r="G40" s="14">
        <v>3319812</v>
      </c>
      <c r="H40" s="14">
        <v>3598560</v>
      </c>
      <c r="I40" s="14">
        <v>2749019</v>
      </c>
      <c r="J40" s="14">
        <v>2739428</v>
      </c>
      <c r="K40" s="14">
        <v>3167534</v>
      </c>
      <c r="L40" s="14">
        <v>2644015</v>
      </c>
      <c r="M40" s="14">
        <v>3303794</v>
      </c>
      <c r="N40" s="14">
        <v>4058294</v>
      </c>
      <c r="O40" s="14">
        <v>3289131</v>
      </c>
      <c r="P40" s="14">
        <v>2129635</v>
      </c>
      <c r="Q40" s="15">
        <f t="shared" si="3"/>
        <v>38491910</v>
      </c>
    </row>
    <row r="41" spans="4:17" ht="15.75">
      <c r="D41" s="13" t="s">
        <v>25</v>
      </c>
      <c r="E41" s="14">
        <v>4192630</v>
      </c>
      <c r="F41" s="14">
        <v>4807636</v>
      </c>
      <c r="G41" s="14">
        <v>3556965</v>
      </c>
      <c r="H41" s="14">
        <v>4355603</v>
      </c>
      <c r="I41" s="14">
        <v>3379397</v>
      </c>
      <c r="J41" s="14">
        <v>2996214</v>
      </c>
      <c r="K41" s="14">
        <v>3736328</v>
      </c>
      <c r="L41" s="14">
        <v>2737080</v>
      </c>
      <c r="M41" s="14">
        <v>3304894</v>
      </c>
      <c r="N41" s="14">
        <v>4795116</v>
      </c>
      <c r="O41" s="14">
        <v>3832550</v>
      </c>
      <c r="P41" s="14">
        <v>1888746</v>
      </c>
      <c r="Q41" s="15">
        <f t="shared" si="3"/>
        <v>43583159</v>
      </c>
    </row>
    <row r="42" spans="4:17" ht="15.75">
      <c r="D42" s="13" t="s">
        <v>26</v>
      </c>
      <c r="E42" s="14">
        <v>6579644</v>
      </c>
      <c r="F42" s="14">
        <v>8181800</v>
      </c>
      <c r="G42" s="14">
        <v>6928010</v>
      </c>
      <c r="H42" s="14">
        <v>7372984</v>
      </c>
      <c r="I42" s="14">
        <v>5168753</v>
      </c>
      <c r="J42" s="14">
        <v>4775792</v>
      </c>
      <c r="K42" s="14">
        <v>6398128</v>
      </c>
      <c r="L42" s="14">
        <v>5755120</v>
      </c>
      <c r="M42" s="14">
        <v>7198918</v>
      </c>
      <c r="N42" s="14">
        <v>8226746</v>
      </c>
      <c r="O42" s="14">
        <v>6920091</v>
      </c>
      <c r="P42" s="14">
        <v>3806330</v>
      </c>
      <c r="Q42" s="15">
        <f t="shared" si="3"/>
        <v>77312316</v>
      </c>
    </row>
    <row r="43" spans="4:17" ht="15.75">
      <c r="D43" s="13" t="s">
        <v>27</v>
      </c>
      <c r="E43" s="14">
        <v>42722</v>
      </c>
      <c r="F43" s="14">
        <v>38303</v>
      </c>
      <c r="G43" s="14">
        <v>45191</v>
      </c>
      <c r="H43" s="14">
        <v>40663</v>
      </c>
      <c r="I43" s="14">
        <v>41622</v>
      </c>
      <c r="J43" s="14">
        <v>31119</v>
      </c>
      <c r="K43" s="14">
        <v>35254</v>
      </c>
      <c r="L43" s="14">
        <v>33098</v>
      </c>
      <c r="M43" s="14">
        <v>35223</v>
      </c>
      <c r="N43" s="14">
        <v>36390</v>
      </c>
      <c r="O43" s="14">
        <v>40247</v>
      </c>
      <c r="P43" s="14">
        <v>31774</v>
      </c>
      <c r="Q43" s="15">
        <f t="shared" si="3"/>
        <v>451606</v>
      </c>
    </row>
    <row r="44" spans="4:17" ht="15.75">
      <c r="D44" s="13" t="s">
        <v>28</v>
      </c>
      <c r="E44" s="14">
        <v>42118</v>
      </c>
      <c r="F44" s="14">
        <v>37777</v>
      </c>
      <c r="G44" s="14">
        <v>37393</v>
      </c>
      <c r="H44" s="14">
        <v>38953</v>
      </c>
      <c r="I44" s="14">
        <v>41268</v>
      </c>
      <c r="J44" s="14">
        <v>34508</v>
      </c>
      <c r="K44" s="14">
        <v>34662</v>
      </c>
      <c r="L44" s="14">
        <v>33329</v>
      </c>
      <c r="M44" s="14">
        <v>34091</v>
      </c>
      <c r="N44" s="14">
        <v>40273</v>
      </c>
      <c r="O44" s="14">
        <v>40624</v>
      </c>
      <c r="P44" s="14">
        <v>31904</v>
      </c>
      <c r="Q44" s="15">
        <f t="shared" si="3"/>
        <v>446900</v>
      </c>
    </row>
    <row r="45" spans="4:17" ht="15.75">
      <c r="D45" s="4" t="s">
        <v>29</v>
      </c>
      <c r="E45" s="14">
        <v>41731</v>
      </c>
      <c r="F45" s="14">
        <v>37659</v>
      </c>
      <c r="G45" s="14">
        <v>37809</v>
      </c>
      <c r="H45" s="14">
        <v>37641</v>
      </c>
      <c r="I45" s="14">
        <v>35931</v>
      </c>
      <c r="J45" s="14">
        <v>33015</v>
      </c>
      <c r="K45" s="14">
        <v>36127</v>
      </c>
      <c r="L45" s="14">
        <v>32787</v>
      </c>
      <c r="M45" s="14">
        <v>36115</v>
      </c>
      <c r="N45" s="14">
        <v>42067</v>
      </c>
      <c r="O45" s="14">
        <v>40614</v>
      </c>
      <c r="P45" s="14">
        <v>36583</v>
      </c>
      <c r="Q45" s="15">
        <f t="shared" si="3"/>
        <v>448079</v>
      </c>
    </row>
    <row r="46" ht="15.75">
      <c r="Q46" s="2"/>
    </row>
    <row r="47" spans="1:17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6"/>
    </row>
    <row r="48" spans="1:17" ht="15.75">
      <c r="A48" s="5" t="s">
        <v>7</v>
      </c>
      <c r="B48" s="6"/>
      <c r="C48" s="17"/>
      <c r="D48" s="7"/>
      <c r="E48" s="8" t="s">
        <v>35</v>
      </c>
      <c r="F48" s="8" t="s">
        <v>36</v>
      </c>
      <c r="G48" s="8" t="s">
        <v>37</v>
      </c>
      <c r="H48" s="8" t="s">
        <v>38</v>
      </c>
      <c r="I48" s="8" t="s">
        <v>39</v>
      </c>
      <c r="J48" s="8" t="s">
        <v>40</v>
      </c>
      <c r="K48" s="8" t="s">
        <v>41</v>
      </c>
      <c r="L48" s="8" t="s">
        <v>42</v>
      </c>
      <c r="M48" s="8" t="s">
        <v>43</v>
      </c>
      <c r="N48" s="8" t="s">
        <v>44</v>
      </c>
      <c r="O48" s="8" t="s">
        <v>45</v>
      </c>
      <c r="P48" s="8" t="s">
        <v>46</v>
      </c>
      <c r="Q48" s="2"/>
    </row>
    <row r="49" spans="1:17" ht="15.75">
      <c r="A49" s="7"/>
      <c r="B49" s="6"/>
      <c r="C49" s="1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"/>
    </row>
    <row r="50" spans="1:17" ht="15.75">
      <c r="A50" s="14"/>
      <c r="B50" s="18"/>
      <c r="C50" s="19"/>
      <c r="D50" s="13" t="s">
        <v>22</v>
      </c>
      <c r="E50" s="1">
        <f aca="true" t="shared" si="4" ref="E50:P50">+E8+E18+E28+E38</f>
        <v>25</v>
      </c>
      <c r="F50" s="1">
        <f t="shared" si="4"/>
        <v>25</v>
      </c>
      <c r="G50" s="1">
        <f t="shared" si="4"/>
        <v>25</v>
      </c>
      <c r="H50" s="1">
        <f t="shared" si="4"/>
        <v>25</v>
      </c>
      <c r="I50" s="1">
        <f t="shared" si="4"/>
        <v>25</v>
      </c>
      <c r="J50" s="1">
        <f t="shared" si="4"/>
        <v>25</v>
      </c>
      <c r="K50" s="1">
        <f t="shared" si="4"/>
        <v>25</v>
      </c>
      <c r="L50" s="1">
        <f t="shared" si="4"/>
        <v>26</v>
      </c>
      <c r="M50" s="1">
        <f t="shared" si="4"/>
        <v>26</v>
      </c>
      <c r="N50" s="1">
        <f t="shared" si="4"/>
        <v>26</v>
      </c>
      <c r="O50" s="1">
        <f t="shared" si="4"/>
        <v>26</v>
      </c>
      <c r="P50" s="1">
        <f t="shared" si="4"/>
        <v>26</v>
      </c>
      <c r="Q50" s="15">
        <f>AVERAGE(E50:P50)</f>
        <v>25.416666666666668</v>
      </c>
    </row>
    <row r="51" spans="1:17" ht="15.75">
      <c r="A51" s="14"/>
      <c r="B51" s="18"/>
      <c r="C51" s="19"/>
      <c r="D51" s="13" t="s">
        <v>23</v>
      </c>
      <c r="E51" s="14">
        <f aca="true" t="shared" si="5" ref="E51:P51">SUM(E52:E54)</f>
        <v>21363905</v>
      </c>
      <c r="F51" s="14">
        <f t="shared" si="5"/>
        <v>23126473</v>
      </c>
      <c r="G51" s="14">
        <f t="shared" si="5"/>
        <v>20902567</v>
      </c>
      <c r="H51" s="14">
        <f t="shared" si="5"/>
        <v>22237287</v>
      </c>
      <c r="I51" s="14">
        <f t="shared" si="5"/>
        <v>18368329</v>
      </c>
      <c r="J51" s="14">
        <f t="shared" si="5"/>
        <v>17906314</v>
      </c>
      <c r="K51" s="14">
        <f t="shared" si="5"/>
        <v>21100950</v>
      </c>
      <c r="L51" s="14">
        <f t="shared" si="5"/>
        <v>20596835</v>
      </c>
      <c r="M51" s="14">
        <f t="shared" si="5"/>
        <v>21505086</v>
      </c>
      <c r="N51" s="14">
        <f t="shared" si="5"/>
        <v>24242496</v>
      </c>
      <c r="O51" s="14">
        <f t="shared" si="5"/>
        <v>20904672</v>
      </c>
      <c r="P51" s="14">
        <f t="shared" si="5"/>
        <v>15089911</v>
      </c>
      <c r="Q51" s="15">
        <f aca="true" t="shared" si="6" ref="Q51:Q57">SUM(E51:P51)</f>
        <v>247344825</v>
      </c>
    </row>
    <row r="52" spans="1:17" ht="15.75">
      <c r="A52" s="14"/>
      <c r="B52" s="18"/>
      <c r="C52" s="19"/>
      <c r="D52" s="13" t="s">
        <v>24</v>
      </c>
      <c r="E52" s="14">
        <f aca="true" t="shared" si="7" ref="E52:P52">+E10+E20+E30+E40</f>
        <v>5549271</v>
      </c>
      <c r="F52" s="14">
        <f t="shared" si="7"/>
        <v>5742817</v>
      </c>
      <c r="G52" s="14">
        <f t="shared" si="7"/>
        <v>5388032</v>
      </c>
      <c r="H52" s="14">
        <f t="shared" si="7"/>
        <v>5525360</v>
      </c>
      <c r="I52" s="14">
        <f t="shared" si="7"/>
        <v>5029899</v>
      </c>
      <c r="J52" s="14">
        <f t="shared" si="7"/>
        <v>4684648</v>
      </c>
      <c r="K52" s="14">
        <f t="shared" si="7"/>
        <v>5427014</v>
      </c>
      <c r="L52" s="14">
        <f t="shared" si="7"/>
        <v>5413915</v>
      </c>
      <c r="M52" s="14">
        <f t="shared" si="7"/>
        <v>5408034</v>
      </c>
      <c r="N52" s="14">
        <f t="shared" si="7"/>
        <v>6139114</v>
      </c>
      <c r="O52" s="14">
        <f t="shared" si="7"/>
        <v>5101931</v>
      </c>
      <c r="P52" s="14">
        <f t="shared" si="7"/>
        <v>4153795</v>
      </c>
      <c r="Q52" s="15">
        <f t="shared" si="6"/>
        <v>63563830</v>
      </c>
    </row>
    <row r="53" spans="1:17" ht="15.75">
      <c r="A53" s="14"/>
      <c r="B53" s="18"/>
      <c r="C53" s="19"/>
      <c r="D53" s="13" t="s">
        <v>25</v>
      </c>
      <c r="E53" s="14">
        <f aca="true" t="shared" si="8" ref="E53:P53">+E11+E21+E31+E41</f>
        <v>6282650</v>
      </c>
      <c r="F53" s="14">
        <f t="shared" si="8"/>
        <v>6640356</v>
      </c>
      <c r="G53" s="14">
        <f t="shared" si="8"/>
        <v>5677405</v>
      </c>
      <c r="H53" s="14">
        <f t="shared" si="8"/>
        <v>6365283</v>
      </c>
      <c r="I53" s="14">
        <f t="shared" si="8"/>
        <v>5400817</v>
      </c>
      <c r="J53" s="14">
        <f t="shared" si="8"/>
        <v>5203174</v>
      </c>
      <c r="K53" s="14">
        <f t="shared" si="8"/>
        <v>5983208</v>
      </c>
      <c r="L53" s="14">
        <f t="shared" si="8"/>
        <v>5574940</v>
      </c>
      <c r="M53" s="14">
        <f t="shared" si="8"/>
        <v>5737394</v>
      </c>
      <c r="N53" s="14">
        <f t="shared" si="8"/>
        <v>6914116</v>
      </c>
      <c r="O53" s="14">
        <f t="shared" si="8"/>
        <v>6050710</v>
      </c>
      <c r="P53" s="14">
        <f t="shared" si="8"/>
        <v>4054606</v>
      </c>
      <c r="Q53" s="15">
        <f t="shared" si="6"/>
        <v>69884659</v>
      </c>
    </row>
    <row r="54" spans="1:17" ht="15.75">
      <c r="A54" s="14"/>
      <c r="B54" s="18"/>
      <c r="C54" s="19"/>
      <c r="D54" s="13" t="s">
        <v>26</v>
      </c>
      <c r="E54" s="14">
        <f aca="true" t="shared" si="9" ref="E54:P54">+E12+E22+E32+E42</f>
        <v>9531984</v>
      </c>
      <c r="F54" s="14">
        <f t="shared" si="9"/>
        <v>10743300</v>
      </c>
      <c r="G54" s="14">
        <f t="shared" si="9"/>
        <v>9837130</v>
      </c>
      <c r="H54" s="14">
        <f t="shared" si="9"/>
        <v>10346644</v>
      </c>
      <c r="I54" s="14">
        <f t="shared" si="9"/>
        <v>7937613</v>
      </c>
      <c r="J54" s="14">
        <f t="shared" si="9"/>
        <v>8018492</v>
      </c>
      <c r="K54" s="14">
        <f t="shared" si="9"/>
        <v>9690728</v>
      </c>
      <c r="L54" s="14">
        <f t="shared" si="9"/>
        <v>9607980</v>
      </c>
      <c r="M54" s="14">
        <f t="shared" si="9"/>
        <v>10359658</v>
      </c>
      <c r="N54" s="14">
        <f t="shared" si="9"/>
        <v>11189266</v>
      </c>
      <c r="O54" s="14">
        <f t="shared" si="9"/>
        <v>9752031</v>
      </c>
      <c r="P54" s="14">
        <f t="shared" si="9"/>
        <v>6881510</v>
      </c>
      <c r="Q54" s="15">
        <f t="shared" si="6"/>
        <v>113896336</v>
      </c>
    </row>
    <row r="55" spans="1:17" ht="15.75">
      <c r="A55" s="14"/>
      <c r="B55" s="18"/>
      <c r="C55" s="19"/>
      <c r="D55" s="13" t="s">
        <v>27</v>
      </c>
      <c r="E55" s="14">
        <f aca="true" t="shared" si="10" ref="E55:P55">+E13+E23+E33+E43</f>
        <v>62870</v>
      </c>
      <c r="F55" s="14">
        <f t="shared" si="10"/>
        <v>54967</v>
      </c>
      <c r="G55" s="14">
        <f t="shared" si="10"/>
        <v>65940</v>
      </c>
      <c r="H55" s="14">
        <f t="shared" si="10"/>
        <v>59409</v>
      </c>
      <c r="I55" s="14">
        <f t="shared" si="10"/>
        <v>57535</v>
      </c>
      <c r="J55" s="14">
        <f t="shared" si="10"/>
        <v>57232</v>
      </c>
      <c r="K55" s="14">
        <f t="shared" si="10"/>
        <v>60700</v>
      </c>
      <c r="L55" s="14">
        <f t="shared" si="10"/>
        <v>63035</v>
      </c>
      <c r="M55" s="14">
        <f t="shared" si="10"/>
        <v>58514</v>
      </c>
      <c r="N55" s="14">
        <f t="shared" si="10"/>
        <v>59602</v>
      </c>
      <c r="O55" s="14">
        <f t="shared" si="10"/>
        <v>56752</v>
      </c>
      <c r="P55" s="14">
        <f t="shared" si="10"/>
        <v>54280</v>
      </c>
      <c r="Q55" s="15">
        <f t="shared" si="6"/>
        <v>710836</v>
      </c>
    </row>
    <row r="56" spans="1:17" ht="15.75">
      <c r="A56" s="14"/>
      <c r="B56" s="18"/>
      <c r="C56" s="19"/>
      <c r="D56" s="13" t="s">
        <v>28</v>
      </c>
      <c r="E56" s="14">
        <f aca="true" t="shared" si="11" ref="E56:P56">+E14+E24+E34+E44</f>
        <v>57780</v>
      </c>
      <c r="F56" s="14">
        <f t="shared" si="11"/>
        <v>52151</v>
      </c>
      <c r="G56" s="14">
        <f t="shared" si="11"/>
        <v>51429</v>
      </c>
      <c r="H56" s="14">
        <f t="shared" si="11"/>
        <v>61903</v>
      </c>
      <c r="I56" s="14">
        <f t="shared" si="11"/>
        <v>62693</v>
      </c>
      <c r="J56" s="14">
        <f t="shared" si="11"/>
        <v>58907</v>
      </c>
      <c r="K56" s="14">
        <f t="shared" si="11"/>
        <v>59818</v>
      </c>
      <c r="L56" s="14">
        <f t="shared" si="11"/>
        <v>61090</v>
      </c>
      <c r="M56" s="14">
        <f t="shared" si="11"/>
        <v>59966</v>
      </c>
      <c r="N56" s="14">
        <f t="shared" si="11"/>
        <v>63953</v>
      </c>
      <c r="O56" s="14">
        <f t="shared" si="11"/>
        <v>65005</v>
      </c>
      <c r="P56" s="14">
        <f t="shared" si="11"/>
        <v>48523</v>
      </c>
      <c r="Q56" s="15">
        <f t="shared" si="6"/>
        <v>703218</v>
      </c>
    </row>
    <row r="57" spans="1:17" ht="15.75">
      <c r="A57" s="14"/>
      <c r="B57" s="18"/>
      <c r="C57" s="19"/>
      <c r="D57" s="4" t="s">
        <v>29</v>
      </c>
      <c r="E57" s="14">
        <f aca="true" t="shared" si="12" ref="E57:P57">+E15+E25+E35+E45</f>
        <v>65039</v>
      </c>
      <c r="F57" s="14">
        <f t="shared" si="12"/>
        <v>58652</v>
      </c>
      <c r="G57" s="14">
        <f t="shared" si="12"/>
        <v>59309</v>
      </c>
      <c r="H57" s="14">
        <f t="shared" si="12"/>
        <v>64093</v>
      </c>
      <c r="I57" s="14">
        <f t="shared" si="12"/>
        <v>57892</v>
      </c>
      <c r="J57" s="14">
        <f t="shared" si="12"/>
        <v>61026</v>
      </c>
      <c r="K57" s="14">
        <f t="shared" si="12"/>
        <v>59980</v>
      </c>
      <c r="L57" s="14">
        <f t="shared" si="12"/>
        <v>59192</v>
      </c>
      <c r="M57" s="14">
        <f t="shared" si="12"/>
        <v>63802</v>
      </c>
      <c r="N57" s="14">
        <f t="shared" si="12"/>
        <v>67844</v>
      </c>
      <c r="O57" s="14">
        <f t="shared" si="12"/>
        <v>62405</v>
      </c>
      <c r="P57" s="14">
        <f t="shared" si="12"/>
        <v>59673</v>
      </c>
      <c r="Q57" s="15">
        <f t="shared" si="6"/>
        <v>738907</v>
      </c>
    </row>
    <row r="58" spans="1:17" ht="15.75">
      <c r="A58" s="14"/>
      <c r="B58" s="18"/>
      <c r="C58" s="19"/>
      <c r="D58" s="14"/>
      <c r="Q58" s="2"/>
    </row>
    <row r="59" spans="1:17" ht="15.75">
      <c r="A59" s="20"/>
      <c r="B59" s="12"/>
      <c r="C59" s="21"/>
      <c r="D59" s="2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6"/>
    </row>
    <row r="60" spans="4:6" ht="15">
      <c r="D60" s="6"/>
      <c r="F60" s="6"/>
    </row>
    <row r="61" spans="1:6" ht="15">
      <c r="A61" s="4" t="s">
        <v>8</v>
      </c>
      <c r="F61" s="6"/>
    </row>
    <row r="63" spans="1:6" ht="15">
      <c r="A63" s="6" t="s">
        <v>9</v>
      </c>
      <c r="F63" s="6"/>
    </row>
    <row r="64" spans="2:4" ht="15">
      <c r="B64" s="4" t="s">
        <v>16</v>
      </c>
      <c r="D64" s="4" t="s">
        <v>30</v>
      </c>
    </row>
    <row r="65" spans="2:4" ht="15">
      <c r="B65" s="4" t="s">
        <v>17</v>
      </c>
      <c r="D65" s="4" t="s">
        <v>31</v>
      </c>
    </row>
    <row r="66" spans="2:4" ht="15">
      <c r="B66" s="4" t="s">
        <v>18</v>
      </c>
      <c r="D66" s="4" t="s">
        <v>32</v>
      </c>
    </row>
    <row r="67" ht="15">
      <c r="A67" s="22" t="s">
        <v>10</v>
      </c>
    </row>
    <row r="68" spans="1:4" ht="15">
      <c r="A68" s="6"/>
      <c r="B68" s="4" t="s">
        <v>16</v>
      </c>
      <c r="D68" s="6" t="s">
        <v>33</v>
      </c>
    </row>
    <row r="69" spans="2:4" ht="15">
      <c r="B69" s="4" t="s">
        <v>17</v>
      </c>
      <c r="D69" s="4" t="s">
        <v>34</v>
      </c>
    </row>
    <row r="70" spans="2:4" ht="15">
      <c r="B70" s="4" t="s">
        <v>18</v>
      </c>
      <c r="D70" s="4" t="s">
        <v>32</v>
      </c>
    </row>
    <row r="72" spans="1:4" ht="15">
      <c r="A72" s="14"/>
      <c r="C72" s="19"/>
      <c r="D72" s="14"/>
    </row>
  </sheetData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showOutlineSymbols="0" zoomScale="87" zoomScaleNormal="87" workbookViewId="0" topLeftCell="A1">
      <selection activeCell="E20" sqref="E20:M20"/>
    </sheetView>
  </sheetViews>
  <sheetFormatPr defaultColWidth="8.88671875" defaultRowHeight="15"/>
  <cols>
    <col min="1" max="4" width="9.6640625" style="1" customWidth="1"/>
    <col min="5" max="13" width="9.77734375" style="1" customWidth="1"/>
    <col min="14" max="16384" width="9.6640625" style="1" customWidth="1"/>
  </cols>
  <sheetData>
    <row r="1" spans="1:2" ht="15.75">
      <c r="A1" s="2" t="s">
        <v>0</v>
      </c>
      <c r="B1" s="2"/>
    </row>
    <row r="2" spans="1:2" ht="18">
      <c r="A2" s="3" t="s">
        <v>1</v>
      </c>
      <c r="B2" s="2"/>
    </row>
    <row r="3" ht="15.75">
      <c r="A3" s="2" t="s">
        <v>49</v>
      </c>
    </row>
    <row r="4" ht="15.75">
      <c r="B4" s="2"/>
    </row>
    <row r="5" spans="1:13" ht="15">
      <c r="A5" s="5" t="s">
        <v>3</v>
      </c>
      <c r="B5" s="6" t="s">
        <v>11</v>
      </c>
      <c r="C5" s="4" t="s">
        <v>19</v>
      </c>
      <c r="D5" s="7"/>
      <c r="E5" s="8" t="s">
        <v>50</v>
      </c>
      <c r="F5" s="8" t="s">
        <v>51</v>
      </c>
      <c r="G5" s="8" t="s">
        <v>52</v>
      </c>
      <c r="H5" s="8" t="s">
        <v>53</v>
      </c>
      <c r="I5" s="8" t="s">
        <v>54</v>
      </c>
      <c r="J5" s="8" t="s">
        <v>55</v>
      </c>
      <c r="K5" s="8" t="s">
        <v>56</v>
      </c>
      <c r="L5" s="8" t="s">
        <v>57</v>
      </c>
      <c r="M5" s="8" t="s">
        <v>58</v>
      </c>
    </row>
    <row r="6" spans="1:13" ht="15">
      <c r="A6" s="9"/>
      <c r="B6" s="10"/>
      <c r="C6" s="11"/>
      <c r="D6" s="9"/>
      <c r="E6" s="12"/>
      <c r="F6" s="12"/>
      <c r="G6" s="12"/>
      <c r="H6" s="12"/>
      <c r="I6" s="12"/>
      <c r="J6" s="12"/>
      <c r="K6" s="12"/>
      <c r="L6" s="12"/>
      <c r="M6" s="12"/>
    </row>
    <row r="7" ht="15">
      <c r="A7" s="4" t="s">
        <v>4</v>
      </c>
    </row>
    <row r="8" spans="2:13" ht="15">
      <c r="B8" s="4" t="s">
        <v>12</v>
      </c>
      <c r="C8" s="4" t="s">
        <v>20</v>
      </c>
      <c r="D8" s="13" t="s">
        <v>22</v>
      </c>
      <c r="E8" s="14">
        <v>13</v>
      </c>
      <c r="F8" s="14">
        <v>13</v>
      </c>
      <c r="G8" s="14">
        <v>13</v>
      </c>
      <c r="H8" s="14">
        <v>13</v>
      </c>
      <c r="I8" s="14">
        <v>13</v>
      </c>
      <c r="J8" s="14">
        <v>13</v>
      </c>
      <c r="K8" s="14">
        <v>13</v>
      </c>
      <c r="L8" s="14">
        <v>13</v>
      </c>
      <c r="M8" s="14">
        <v>13</v>
      </c>
    </row>
    <row r="9" spans="4:13" ht="15">
      <c r="D9" s="13" t="s">
        <v>23</v>
      </c>
      <c r="E9" s="14">
        <v>5703240</v>
      </c>
      <c r="F9" s="14">
        <v>5277060</v>
      </c>
      <c r="G9" s="14">
        <v>5752440</v>
      </c>
      <c r="H9" s="14">
        <v>5436540</v>
      </c>
      <c r="I9" s="14">
        <v>5750880</v>
      </c>
      <c r="J9" s="14">
        <v>6098340</v>
      </c>
      <c r="K9" s="14">
        <v>6674100</v>
      </c>
      <c r="L9" s="14">
        <v>7866900</v>
      </c>
      <c r="M9" s="14">
        <v>6378420</v>
      </c>
    </row>
    <row r="10" spans="4:13" ht="15">
      <c r="D10" s="13" t="s">
        <v>24</v>
      </c>
      <c r="E10" s="14">
        <v>1649880</v>
      </c>
      <c r="F10" s="14">
        <v>1508700</v>
      </c>
      <c r="G10" s="14">
        <v>1639620</v>
      </c>
      <c r="H10" s="14">
        <v>1624200</v>
      </c>
      <c r="I10" s="14">
        <v>1642680</v>
      </c>
      <c r="J10" s="14">
        <v>1814040</v>
      </c>
      <c r="K10" s="14">
        <v>1982400</v>
      </c>
      <c r="L10" s="14">
        <v>2257680</v>
      </c>
      <c r="M10" s="14">
        <v>1885500</v>
      </c>
    </row>
    <row r="11" spans="4:13" ht="15">
      <c r="D11" s="13" t="s">
        <v>25</v>
      </c>
      <c r="E11" s="14">
        <v>1739820</v>
      </c>
      <c r="F11" s="14">
        <v>1610220</v>
      </c>
      <c r="G11" s="14">
        <v>1755600</v>
      </c>
      <c r="H11" s="14">
        <v>1593780</v>
      </c>
      <c r="I11" s="14">
        <v>1836180</v>
      </c>
      <c r="J11" s="14">
        <v>1868760</v>
      </c>
      <c r="K11" s="14">
        <v>2015100</v>
      </c>
      <c r="L11" s="14">
        <v>2443860</v>
      </c>
      <c r="M11" s="14">
        <v>2003460</v>
      </c>
    </row>
    <row r="12" spans="4:13" ht="15">
      <c r="D12" s="13" t="s">
        <v>26</v>
      </c>
      <c r="E12" s="14">
        <v>2313540</v>
      </c>
      <c r="F12" s="14">
        <v>2158140</v>
      </c>
      <c r="G12" s="14">
        <v>2357220</v>
      </c>
      <c r="H12" s="14">
        <v>2218560</v>
      </c>
      <c r="I12" s="14">
        <v>2272020</v>
      </c>
      <c r="J12" s="14">
        <v>2415540</v>
      </c>
      <c r="K12" s="14">
        <v>2676600</v>
      </c>
      <c r="L12" s="14">
        <v>3165360</v>
      </c>
      <c r="M12" s="14">
        <v>2489460</v>
      </c>
    </row>
    <row r="13" spans="4:13" ht="15">
      <c r="D13" s="13" t="s">
        <v>27</v>
      </c>
      <c r="E13" s="14">
        <v>11115</v>
      </c>
      <c r="F13" s="14">
        <v>10865</v>
      </c>
      <c r="G13" s="14">
        <v>11059</v>
      </c>
      <c r="H13" s="14">
        <v>11889</v>
      </c>
      <c r="I13" s="14">
        <v>11755</v>
      </c>
      <c r="J13" s="14">
        <v>13212</v>
      </c>
      <c r="K13" s="14">
        <v>13290</v>
      </c>
      <c r="L13" s="14">
        <v>14936</v>
      </c>
      <c r="M13" s="14">
        <v>14073</v>
      </c>
    </row>
    <row r="14" spans="4:13" ht="15">
      <c r="D14" s="13" t="s">
        <v>28</v>
      </c>
      <c r="E14" s="14">
        <v>10623</v>
      </c>
      <c r="F14" s="14">
        <v>10781</v>
      </c>
      <c r="G14" s="14">
        <v>10737</v>
      </c>
      <c r="H14" s="14">
        <v>11796</v>
      </c>
      <c r="I14" s="14">
        <v>11716</v>
      </c>
      <c r="J14" s="14">
        <v>13181</v>
      </c>
      <c r="K14" s="14">
        <v>13311</v>
      </c>
      <c r="L14" s="14">
        <v>15049</v>
      </c>
      <c r="M14" s="14">
        <v>14112</v>
      </c>
    </row>
    <row r="15" spans="4:13" ht="15">
      <c r="D15" s="4" t="s">
        <v>29</v>
      </c>
      <c r="E15" s="14">
        <v>9903</v>
      </c>
      <c r="F15" s="14">
        <v>9989</v>
      </c>
      <c r="G15" s="14">
        <v>9839</v>
      </c>
      <c r="H15" s="14">
        <v>10710</v>
      </c>
      <c r="I15" s="14">
        <v>10223</v>
      </c>
      <c r="J15" s="14">
        <v>11353</v>
      </c>
      <c r="K15" s="14">
        <v>10970</v>
      </c>
      <c r="L15" s="14">
        <v>13649</v>
      </c>
      <c r="M15" s="14">
        <v>12411</v>
      </c>
    </row>
    <row r="16" spans="5:13" ht="15"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">
      <c r="A17" s="4" t="s">
        <v>5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2:13" ht="15">
      <c r="B18" s="4" t="s">
        <v>13</v>
      </c>
      <c r="C18" s="4" t="s">
        <v>21</v>
      </c>
      <c r="D18" s="13" t="s">
        <v>22</v>
      </c>
      <c r="E18" s="14">
        <v>4</v>
      </c>
      <c r="F18" s="14">
        <v>4</v>
      </c>
      <c r="G18" s="14">
        <v>4</v>
      </c>
      <c r="H18" s="14">
        <v>4</v>
      </c>
      <c r="I18" s="14">
        <v>4</v>
      </c>
      <c r="J18" s="14">
        <v>4</v>
      </c>
      <c r="K18" s="14">
        <v>4</v>
      </c>
      <c r="L18" s="14">
        <v>4</v>
      </c>
      <c r="M18" s="14">
        <v>4</v>
      </c>
    </row>
    <row r="19" spans="4:13" ht="15">
      <c r="D19" s="13" t="s">
        <v>23</v>
      </c>
      <c r="E19" s="14">
        <v>1138700</v>
      </c>
      <c r="F19" s="14">
        <v>859800</v>
      </c>
      <c r="G19" s="14">
        <v>918100</v>
      </c>
      <c r="H19" s="14">
        <v>924800</v>
      </c>
      <c r="I19" s="14">
        <v>659500</v>
      </c>
      <c r="J19" s="14">
        <v>416200</v>
      </c>
      <c r="K19" s="14">
        <v>554400</v>
      </c>
      <c r="L19" s="14">
        <v>1268600</v>
      </c>
      <c r="M19" s="14">
        <v>759000</v>
      </c>
    </row>
    <row r="20" spans="4:13" ht="15">
      <c r="D20" s="13" t="s">
        <v>24</v>
      </c>
      <c r="E20" s="14">
        <v>306400</v>
      </c>
      <c r="F20" s="14">
        <v>243900</v>
      </c>
      <c r="G20" s="14">
        <v>249400</v>
      </c>
      <c r="H20" s="14">
        <v>248800</v>
      </c>
      <c r="I20" s="14">
        <v>178800</v>
      </c>
      <c r="J20" s="14">
        <v>112500</v>
      </c>
      <c r="K20" s="14">
        <v>172200</v>
      </c>
      <c r="L20" s="14">
        <v>351500</v>
      </c>
      <c r="M20" s="14">
        <v>221500</v>
      </c>
    </row>
    <row r="21" spans="4:13" ht="15">
      <c r="D21" s="13" t="s">
        <v>25</v>
      </c>
      <c r="E21" s="14">
        <v>321700</v>
      </c>
      <c r="F21" s="14">
        <v>238300</v>
      </c>
      <c r="G21" s="14">
        <v>249100</v>
      </c>
      <c r="H21" s="14">
        <v>253400</v>
      </c>
      <c r="I21" s="14">
        <v>180000</v>
      </c>
      <c r="J21" s="14">
        <v>114600</v>
      </c>
      <c r="K21" s="14">
        <v>150100</v>
      </c>
      <c r="L21" s="14">
        <v>373900</v>
      </c>
      <c r="M21" s="14">
        <v>218300</v>
      </c>
    </row>
    <row r="22" spans="4:13" ht="15">
      <c r="D22" s="13" t="s">
        <v>26</v>
      </c>
      <c r="E22" s="14">
        <v>510600</v>
      </c>
      <c r="F22" s="14">
        <v>377600</v>
      </c>
      <c r="G22" s="14">
        <v>419600</v>
      </c>
      <c r="H22" s="14">
        <v>422600</v>
      </c>
      <c r="I22" s="14">
        <v>300700</v>
      </c>
      <c r="J22" s="14">
        <v>189100</v>
      </c>
      <c r="K22" s="14">
        <v>232100</v>
      </c>
      <c r="L22" s="14">
        <v>543200</v>
      </c>
      <c r="M22" s="14">
        <v>319200</v>
      </c>
    </row>
    <row r="23" spans="4:13" ht="15">
      <c r="D23" s="13" t="s">
        <v>27</v>
      </c>
      <c r="E23" s="14">
        <v>3264</v>
      </c>
      <c r="F23" s="14">
        <v>3275</v>
      </c>
      <c r="G23" s="14">
        <v>3861</v>
      </c>
      <c r="H23" s="14">
        <v>3195</v>
      </c>
      <c r="I23" s="14">
        <v>3614</v>
      </c>
      <c r="J23" s="14">
        <v>1690</v>
      </c>
      <c r="K23" s="14">
        <v>3984</v>
      </c>
      <c r="L23" s="14">
        <v>3536</v>
      </c>
      <c r="M23" s="14">
        <v>2537</v>
      </c>
    </row>
    <row r="24" spans="4:13" ht="15">
      <c r="D24" s="13" t="s">
        <v>28</v>
      </c>
      <c r="E24" s="14">
        <v>3411</v>
      </c>
      <c r="F24" s="14">
        <v>3175</v>
      </c>
      <c r="G24" s="14">
        <v>2889</v>
      </c>
      <c r="H24" s="14">
        <v>2911</v>
      </c>
      <c r="I24" s="14">
        <v>3145</v>
      </c>
      <c r="J24" s="14">
        <v>1542</v>
      </c>
      <c r="K24" s="14">
        <v>1570</v>
      </c>
      <c r="L24" s="14">
        <v>3734</v>
      </c>
      <c r="M24" s="14">
        <v>2503</v>
      </c>
    </row>
    <row r="25" spans="4:13" ht="15">
      <c r="D25" s="4" t="s">
        <v>29</v>
      </c>
      <c r="E25" s="14">
        <v>4163</v>
      </c>
      <c r="F25" s="14">
        <v>2844</v>
      </c>
      <c r="G25" s="14">
        <v>2839</v>
      </c>
      <c r="H25" s="14">
        <v>4741</v>
      </c>
      <c r="I25" s="14">
        <v>3319</v>
      </c>
      <c r="J25" s="14">
        <v>1821</v>
      </c>
      <c r="K25" s="14">
        <v>1827</v>
      </c>
      <c r="L25" s="14">
        <v>3833</v>
      </c>
      <c r="M25" s="14">
        <v>2969</v>
      </c>
    </row>
    <row r="26" spans="5:13" ht="15"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5">
      <c r="A27" s="4" t="s">
        <v>5</v>
      </c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5">
      <c r="B28" s="4" t="s">
        <v>14</v>
      </c>
      <c r="C28" s="4" t="s">
        <v>21</v>
      </c>
      <c r="D28" s="13" t="s">
        <v>22</v>
      </c>
      <c r="E28" s="14">
        <v>6</v>
      </c>
      <c r="F28" s="14">
        <v>6</v>
      </c>
      <c r="G28" s="14">
        <v>6</v>
      </c>
      <c r="H28" s="14">
        <v>6</v>
      </c>
      <c r="I28" s="14">
        <v>6</v>
      </c>
      <c r="J28" s="14">
        <v>6</v>
      </c>
      <c r="K28" s="14">
        <v>6</v>
      </c>
      <c r="L28" s="14">
        <v>6</v>
      </c>
      <c r="M28" s="14">
        <v>6</v>
      </c>
    </row>
    <row r="29" spans="4:13" ht="15">
      <c r="D29" s="13" t="s">
        <v>23</v>
      </c>
      <c r="E29" s="14">
        <v>960800</v>
      </c>
      <c r="F29" s="14">
        <v>1521600</v>
      </c>
      <c r="G29" s="14">
        <v>1224400</v>
      </c>
      <c r="H29" s="14">
        <v>749000</v>
      </c>
      <c r="I29" s="14">
        <v>1285300</v>
      </c>
      <c r="J29" s="14">
        <v>1095000</v>
      </c>
      <c r="K29" s="14">
        <v>830500</v>
      </c>
      <c r="L29" s="14">
        <v>1171400</v>
      </c>
      <c r="M29" s="14">
        <v>1028000</v>
      </c>
    </row>
    <row r="30" spans="4:13" ht="15">
      <c r="D30" s="13" t="s">
        <v>24</v>
      </c>
      <c r="E30" s="14">
        <v>154700</v>
      </c>
      <c r="F30" s="14">
        <v>297700</v>
      </c>
      <c r="G30" s="14">
        <v>281400</v>
      </c>
      <c r="H30" s="14">
        <v>65000</v>
      </c>
      <c r="I30" s="14">
        <v>224800</v>
      </c>
      <c r="J30" s="14">
        <v>161700</v>
      </c>
      <c r="K30" s="14">
        <v>81600</v>
      </c>
      <c r="L30" s="14">
        <v>76100</v>
      </c>
      <c r="M30" s="14">
        <v>75000</v>
      </c>
    </row>
    <row r="31" spans="4:13" ht="15">
      <c r="D31" s="13" t="s">
        <v>25</v>
      </c>
      <c r="E31" s="14">
        <v>122200</v>
      </c>
      <c r="F31" s="14">
        <v>276900</v>
      </c>
      <c r="G31" s="14">
        <v>322900</v>
      </c>
      <c r="H31" s="14">
        <v>65000</v>
      </c>
      <c r="I31" s="14">
        <v>262700</v>
      </c>
      <c r="J31" s="14">
        <v>173200</v>
      </c>
      <c r="K31" s="14">
        <v>73400</v>
      </c>
      <c r="L31" s="14">
        <v>112300</v>
      </c>
      <c r="M31" s="14">
        <v>84000</v>
      </c>
    </row>
    <row r="32" spans="4:13" ht="15">
      <c r="D32" s="13" t="s">
        <v>26</v>
      </c>
      <c r="E32" s="14">
        <v>683900</v>
      </c>
      <c r="F32" s="14">
        <v>947000</v>
      </c>
      <c r="G32" s="14">
        <v>620100</v>
      </c>
      <c r="H32" s="14">
        <v>619000</v>
      </c>
      <c r="I32" s="14">
        <v>797800</v>
      </c>
      <c r="J32" s="14">
        <v>760100</v>
      </c>
      <c r="K32" s="14">
        <v>675500</v>
      </c>
      <c r="L32" s="14">
        <v>983000</v>
      </c>
      <c r="M32" s="14">
        <v>869000</v>
      </c>
    </row>
    <row r="33" spans="4:13" ht="15">
      <c r="D33" s="13" t="s">
        <v>27</v>
      </c>
      <c r="E33" s="14">
        <v>10858</v>
      </c>
      <c r="F33" s="14">
        <v>12595</v>
      </c>
      <c r="G33" s="14">
        <v>9769</v>
      </c>
      <c r="H33" s="14">
        <v>3141</v>
      </c>
      <c r="I33" s="14">
        <v>12593</v>
      </c>
      <c r="J33" s="14">
        <v>10338</v>
      </c>
      <c r="K33" s="14">
        <v>3943</v>
      </c>
      <c r="L33" s="14">
        <v>8912</v>
      </c>
      <c r="M33" s="14">
        <v>7058</v>
      </c>
    </row>
    <row r="34" spans="4:13" ht="15">
      <c r="D34" s="13" t="s">
        <v>28</v>
      </c>
      <c r="E34" s="14">
        <v>9053</v>
      </c>
      <c r="F34" s="14">
        <v>10186</v>
      </c>
      <c r="G34" s="14">
        <v>9053</v>
      </c>
      <c r="H34" s="14">
        <v>633</v>
      </c>
      <c r="I34" s="14">
        <v>11712</v>
      </c>
      <c r="J34" s="14">
        <v>8981</v>
      </c>
      <c r="K34" s="14">
        <v>6172</v>
      </c>
      <c r="L34" s="14">
        <v>10015</v>
      </c>
      <c r="M34" s="14">
        <v>8251</v>
      </c>
    </row>
    <row r="35" spans="4:13" ht="15">
      <c r="D35" s="4" t="s">
        <v>29</v>
      </c>
      <c r="E35" s="14">
        <v>12576</v>
      </c>
      <c r="F35" s="14">
        <v>15805</v>
      </c>
      <c r="G35" s="14">
        <v>11864</v>
      </c>
      <c r="H35" s="14">
        <v>8601</v>
      </c>
      <c r="I35" s="14">
        <v>16506</v>
      </c>
      <c r="J35" s="14">
        <v>10552</v>
      </c>
      <c r="K35" s="14">
        <v>10361</v>
      </c>
      <c r="L35" s="14">
        <v>13823</v>
      </c>
      <c r="M35" s="14">
        <v>10282</v>
      </c>
    </row>
    <row r="36" spans="5:13" ht="15"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5">
      <c r="A37" s="4" t="s">
        <v>6</v>
      </c>
      <c r="E37" s="14"/>
      <c r="F37" s="14"/>
      <c r="G37" s="14"/>
      <c r="H37" s="14"/>
      <c r="I37" s="14"/>
      <c r="J37" s="14"/>
      <c r="K37" s="14"/>
      <c r="L37" s="14"/>
      <c r="M37" s="14"/>
    </row>
    <row r="38" spans="2:13" ht="15">
      <c r="B38" s="4" t="s">
        <v>15</v>
      </c>
      <c r="D38" s="13" t="s">
        <v>22</v>
      </c>
      <c r="E38" s="14">
        <v>3</v>
      </c>
      <c r="F38" s="14">
        <v>3</v>
      </c>
      <c r="G38" s="14">
        <v>3</v>
      </c>
      <c r="H38" s="14">
        <v>3</v>
      </c>
      <c r="I38" s="14">
        <v>3</v>
      </c>
      <c r="J38" s="14">
        <v>3</v>
      </c>
      <c r="K38" s="14">
        <v>3</v>
      </c>
      <c r="L38" s="14">
        <v>3</v>
      </c>
      <c r="M38" s="14">
        <v>3</v>
      </c>
    </row>
    <row r="39" spans="4:13" ht="15">
      <c r="D39" s="13" t="s">
        <v>23</v>
      </c>
      <c r="E39" s="14">
        <v>5406088</v>
      </c>
      <c r="F39" s="14">
        <v>8247196</v>
      </c>
      <c r="G39" s="14">
        <v>6890257</v>
      </c>
      <c r="H39" s="14">
        <v>4495279</v>
      </c>
      <c r="I39" s="14">
        <v>4093604</v>
      </c>
      <c r="J39" s="14">
        <v>5819856</v>
      </c>
      <c r="K39" s="14">
        <v>9133255</v>
      </c>
      <c r="L39" s="14">
        <v>6836173</v>
      </c>
      <c r="M39" s="14">
        <v>6560754</v>
      </c>
    </row>
    <row r="40" spans="4:13" ht="15">
      <c r="D40" s="13" t="s">
        <v>24</v>
      </c>
      <c r="E40" s="14">
        <v>1464146</v>
      </c>
      <c r="F40" s="14">
        <v>2106468</v>
      </c>
      <c r="G40" s="14">
        <v>1872430</v>
      </c>
      <c r="H40" s="14">
        <v>1138471</v>
      </c>
      <c r="I40" s="14">
        <v>1018296</v>
      </c>
      <c r="J40" s="14">
        <v>1551967</v>
      </c>
      <c r="K40" s="14">
        <v>2501447</v>
      </c>
      <c r="L40" s="14">
        <v>1847102</v>
      </c>
      <c r="M40" s="14">
        <v>1573303</v>
      </c>
    </row>
    <row r="41" spans="4:13" ht="15">
      <c r="D41" s="13" t="s">
        <v>25</v>
      </c>
      <c r="E41" s="14">
        <v>1595633</v>
      </c>
      <c r="F41" s="14">
        <v>2370767</v>
      </c>
      <c r="G41" s="14">
        <v>1828279</v>
      </c>
      <c r="H41" s="14">
        <v>1258203</v>
      </c>
      <c r="I41" s="14">
        <v>1233865</v>
      </c>
      <c r="J41" s="14">
        <v>1666010</v>
      </c>
      <c r="K41" s="14">
        <v>2448485</v>
      </c>
      <c r="L41" s="14">
        <v>1875896</v>
      </c>
      <c r="M41" s="14">
        <v>1805317</v>
      </c>
    </row>
    <row r="42" spans="4:13" ht="15">
      <c r="D42" s="13" t="s">
        <v>26</v>
      </c>
      <c r="E42" s="14">
        <v>2346309</v>
      </c>
      <c r="F42" s="14">
        <v>3769961</v>
      </c>
      <c r="G42" s="14">
        <v>3189548</v>
      </c>
      <c r="H42" s="14">
        <v>2098605</v>
      </c>
      <c r="I42" s="14">
        <v>1841443</v>
      </c>
      <c r="J42" s="14">
        <v>2601879</v>
      </c>
      <c r="K42" s="14">
        <v>4183323</v>
      </c>
      <c r="L42" s="14">
        <v>3113175</v>
      </c>
      <c r="M42" s="14">
        <v>3182134</v>
      </c>
    </row>
    <row r="43" spans="4:13" ht="15">
      <c r="D43" s="13" t="s">
        <v>27</v>
      </c>
      <c r="E43" s="14">
        <v>24814</v>
      </c>
      <c r="F43" s="14">
        <v>20732</v>
      </c>
      <c r="G43" s="14">
        <v>28112</v>
      </c>
      <c r="H43" s="14">
        <v>11241</v>
      </c>
      <c r="I43" s="14">
        <v>12734</v>
      </c>
      <c r="J43" s="14">
        <v>15201</v>
      </c>
      <c r="K43" s="14">
        <v>17634</v>
      </c>
      <c r="L43" s="14">
        <v>16901</v>
      </c>
      <c r="M43" s="14">
        <v>13402</v>
      </c>
    </row>
    <row r="44" spans="4:13" ht="15">
      <c r="D44" s="13" t="s">
        <v>28</v>
      </c>
      <c r="E44" s="14">
        <v>22490</v>
      </c>
      <c r="F44" s="14">
        <v>21716</v>
      </c>
      <c r="G44" s="14">
        <v>19939</v>
      </c>
      <c r="H44" s="14">
        <v>11160</v>
      </c>
      <c r="I44" s="14">
        <v>14492</v>
      </c>
      <c r="J44" s="14">
        <v>14953</v>
      </c>
      <c r="K44" s="14">
        <v>16748</v>
      </c>
      <c r="L44" s="14">
        <v>15745</v>
      </c>
      <c r="M44" s="14">
        <v>12939</v>
      </c>
    </row>
    <row r="45" spans="4:13" ht="15">
      <c r="D45" s="4" t="s">
        <v>29</v>
      </c>
      <c r="E45" s="14">
        <v>21448</v>
      </c>
      <c r="F45" s="14">
        <v>16360</v>
      </c>
      <c r="G45" s="14">
        <v>21232</v>
      </c>
      <c r="H45" s="14">
        <v>10244</v>
      </c>
      <c r="I45" s="14">
        <v>12749</v>
      </c>
      <c r="J45" s="14">
        <v>16870</v>
      </c>
      <c r="K45" s="14">
        <v>30374</v>
      </c>
      <c r="L45" s="14">
        <v>13426</v>
      </c>
      <c r="M45" s="14">
        <v>13627</v>
      </c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">
      <c r="A48" s="5" t="s">
        <v>7</v>
      </c>
      <c r="B48" s="6"/>
      <c r="C48" s="17"/>
      <c r="D48" s="7"/>
      <c r="E48" s="8" t="s">
        <v>50</v>
      </c>
      <c r="F48" s="8" t="s">
        <v>51</v>
      </c>
      <c r="G48" s="8" t="s">
        <v>52</v>
      </c>
      <c r="H48" s="8" t="s">
        <v>53</v>
      </c>
      <c r="I48" s="8" t="s">
        <v>54</v>
      </c>
      <c r="J48" s="8" t="s">
        <v>55</v>
      </c>
      <c r="K48" s="8" t="s">
        <v>56</v>
      </c>
      <c r="L48" s="8" t="s">
        <v>57</v>
      </c>
      <c r="M48" s="8" t="s">
        <v>58</v>
      </c>
    </row>
    <row r="49" spans="1:7" ht="15">
      <c r="A49" s="7"/>
      <c r="B49" s="6"/>
      <c r="C49" s="17"/>
      <c r="D49" s="7"/>
      <c r="E49" s="8"/>
      <c r="F49" s="8"/>
      <c r="G49" s="8"/>
    </row>
    <row r="50" spans="1:13" ht="15">
      <c r="A50" s="14"/>
      <c r="B50" s="18"/>
      <c r="C50" s="19"/>
      <c r="D50" s="13" t="s">
        <v>22</v>
      </c>
      <c r="E50" s="1">
        <f aca="true" t="shared" si="0" ref="E50:M50">+E8+E18+E28+E38</f>
        <v>26</v>
      </c>
      <c r="F50" s="1">
        <f t="shared" si="0"/>
        <v>26</v>
      </c>
      <c r="G50" s="1">
        <f t="shared" si="0"/>
        <v>26</v>
      </c>
      <c r="H50" s="1">
        <f t="shared" si="0"/>
        <v>26</v>
      </c>
      <c r="I50" s="1">
        <f t="shared" si="0"/>
        <v>26</v>
      </c>
      <c r="J50" s="1">
        <f t="shared" si="0"/>
        <v>26</v>
      </c>
      <c r="K50" s="1">
        <f t="shared" si="0"/>
        <v>26</v>
      </c>
      <c r="L50" s="1">
        <f t="shared" si="0"/>
        <v>26</v>
      </c>
      <c r="M50" s="1">
        <f t="shared" si="0"/>
        <v>26</v>
      </c>
    </row>
    <row r="51" spans="1:13" ht="15">
      <c r="A51" s="14"/>
      <c r="B51" s="18"/>
      <c r="C51" s="19"/>
      <c r="D51" s="13" t="s">
        <v>23</v>
      </c>
      <c r="E51" s="14">
        <f aca="true" t="shared" si="1" ref="E51:M51">SUM(E52:E54)</f>
        <v>13208828</v>
      </c>
      <c r="F51" s="14">
        <f t="shared" si="1"/>
        <v>15905656</v>
      </c>
      <c r="G51" s="14">
        <f t="shared" si="1"/>
        <v>14785197</v>
      </c>
      <c r="H51" s="14">
        <f t="shared" si="1"/>
        <v>11605619</v>
      </c>
      <c r="I51" s="14">
        <f t="shared" si="1"/>
        <v>11789284</v>
      </c>
      <c r="J51" s="14">
        <f t="shared" si="1"/>
        <v>13429396</v>
      </c>
      <c r="K51" s="14">
        <f t="shared" si="1"/>
        <v>17192255</v>
      </c>
      <c r="L51" s="14">
        <f t="shared" si="1"/>
        <v>17143073</v>
      </c>
      <c r="M51" s="14">
        <f t="shared" si="1"/>
        <v>14726174</v>
      </c>
    </row>
    <row r="52" spans="1:13" ht="15">
      <c r="A52" s="14"/>
      <c r="B52" s="18"/>
      <c r="C52" s="19"/>
      <c r="D52" s="13" t="s">
        <v>24</v>
      </c>
      <c r="E52" s="14">
        <f aca="true" t="shared" si="2" ref="E52:M52">+E10+E20+E30+E40</f>
        <v>3575126</v>
      </c>
      <c r="F52" s="14">
        <f t="shared" si="2"/>
        <v>4156768</v>
      </c>
      <c r="G52" s="14">
        <f t="shared" si="2"/>
        <v>4042850</v>
      </c>
      <c r="H52" s="14">
        <f t="shared" si="2"/>
        <v>3076471</v>
      </c>
      <c r="I52" s="14">
        <f t="shared" si="2"/>
        <v>3064576</v>
      </c>
      <c r="J52" s="14">
        <f t="shared" si="2"/>
        <v>3640207</v>
      </c>
      <c r="K52" s="14">
        <f t="shared" si="2"/>
        <v>4737647</v>
      </c>
      <c r="L52" s="14">
        <f t="shared" si="2"/>
        <v>4532382</v>
      </c>
      <c r="M52" s="14">
        <f t="shared" si="2"/>
        <v>3755303</v>
      </c>
    </row>
    <row r="53" spans="1:13" ht="15">
      <c r="A53" s="14"/>
      <c r="B53" s="18"/>
      <c r="C53" s="19"/>
      <c r="D53" s="13" t="s">
        <v>25</v>
      </c>
      <c r="E53" s="14">
        <f aca="true" t="shared" si="3" ref="E53:M53">+E11+E21+E31+E41</f>
        <v>3779353</v>
      </c>
      <c r="F53" s="14">
        <f t="shared" si="3"/>
        <v>4496187</v>
      </c>
      <c r="G53" s="14">
        <f t="shared" si="3"/>
        <v>4155879</v>
      </c>
      <c r="H53" s="14">
        <f t="shared" si="3"/>
        <v>3170383</v>
      </c>
      <c r="I53" s="14">
        <f t="shared" si="3"/>
        <v>3512745</v>
      </c>
      <c r="J53" s="14">
        <f t="shared" si="3"/>
        <v>3822570</v>
      </c>
      <c r="K53" s="14">
        <f t="shared" si="3"/>
        <v>4687085</v>
      </c>
      <c r="L53" s="14">
        <f t="shared" si="3"/>
        <v>4805956</v>
      </c>
      <c r="M53" s="14">
        <f t="shared" si="3"/>
        <v>4111077</v>
      </c>
    </row>
    <row r="54" spans="1:13" ht="15">
      <c r="A54" s="14"/>
      <c r="B54" s="18"/>
      <c r="C54" s="19"/>
      <c r="D54" s="13" t="s">
        <v>26</v>
      </c>
      <c r="E54" s="14">
        <f aca="true" t="shared" si="4" ref="E54:M54">+E12+E22+E32+E42</f>
        <v>5854349</v>
      </c>
      <c r="F54" s="14">
        <f t="shared" si="4"/>
        <v>7252701</v>
      </c>
      <c r="G54" s="14">
        <f t="shared" si="4"/>
        <v>6586468</v>
      </c>
      <c r="H54" s="14">
        <f t="shared" si="4"/>
        <v>5358765</v>
      </c>
      <c r="I54" s="14">
        <f t="shared" si="4"/>
        <v>5211963</v>
      </c>
      <c r="J54" s="14">
        <f t="shared" si="4"/>
        <v>5966619</v>
      </c>
      <c r="K54" s="14">
        <f t="shared" si="4"/>
        <v>7767523</v>
      </c>
      <c r="L54" s="14">
        <f t="shared" si="4"/>
        <v>7804735</v>
      </c>
      <c r="M54" s="14">
        <f t="shared" si="4"/>
        <v>6859794</v>
      </c>
    </row>
    <row r="55" spans="1:13" ht="15">
      <c r="A55" s="14"/>
      <c r="B55" s="18"/>
      <c r="C55" s="19"/>
      <c r="D55" s="13" t="s">
        <v>27</v>
      </c>
      <c r="E55" s="14">
        <f aca="true" t="shared" si="5" ref="E55:M55">+E13+E23+E33+E43</f>
        <v>50051</v>
      </c>
      <c r="F55" s="14">
        <f t="shared" si="5"/>
        <v>47467</v>
      </c>
      <c r="G55" s="14">
        <f t="shared" si="5"/>
        <v>52801</v>
      </c>
      <c r="H55" s="14">
        <f t="shared" si="5"/>
        <v>29466</v>
      </c>
      <c r="I55" s="14">
        <f t="shared" si="5"/>
        <v>40696</v>
      </c>
      <c r="J55" s="14">
        <f t="shared" si="5"/>
        <v>40441</v>
      </c>
      <c r="K55" s="14">
        <f t="shared" si="5"/>
        <v>38851</v>
      </c>
      <c r="L55" s="14">
        <f t="shared" si="5"/>
        <v>44285</v>
      </c>
      <c r="M55" s="14">
        <f t="shared" si="5"/>
        <v>37070</v>
      </c>
    </row>
    <row r="56" spans="1:13" ht="15">
      <c r="A56" s="14"/>
      <c r="B56" s="18"/>
      <c r="C56" s="19"/>
      <c r="D56" s="13" t="s">
        <v>28</v>
      </c>
      <c r="E56" s="14">
        <f aca="true" t="shared" si="6" ref="E56:M56">+E14+E24+E34+E44</f>
        <v>45577</v>
      </c>
      <c r="F56" s="14">
        <f t="shared" si="6"/>
        <v>45858</v>
      </c>
      <c r="G56" s="14">
        <f t="shared" si="6"/>
        <v>42618</v>
      </c>
      <c r="H56" s="14">
        <f t="shared" si="6"/>
        <v>26500</v>
      </c>
      <c r="I56" s="14">
        <f t="shared" si="6"/>
        <v>41065</v>
      </c>
      <c r="J56" s="14">
        <f t="shared" si="6"/>
        <v>38657</v>
      </c>
      <c r="K56" s="14">
        <f t="shared" si="6"/>
        <v>37801</v>
      </c>
      <c r="L56" s="14">
        <f t="shared" si="6"/>
        <v>44543</v>
      </c>
      <c r="M56" s="14">
        <f t="shared" si="6"/>
        <v>37805</v>
      </c>
    </row>
    <row r="57" spans="1:13" ht="15">
      <c r="A57" s="14"/>
      <c r="B57" s="18"/>
      <c r="C57" s="19"/>
      <c r="D57" s="4" t="s">
        <v>29</v>
      </c>
      <c r="E57" s="14">
        <f aca="true" t="shared" si="7" ref="E57:M57">+E15+E25+E35+E45</f>
        <v>48090</v>
      </c>
      <c r="F57" s="14">
        <f t="shared" si="7"/>
        <v>44998</v>
      </c>
      <c r="G57" s="14">
        <f t="shared" si="7"/>
        <v>45774</v>
      </c>
      <c r="H57" s="14">
        <f t="shared" si="7"/>
        <v>34296</v>
      </c>
      <c r="I57" s="14">
        <f t="shared" si="7"/>
        <v>42797</v>
      </c>
      <c r="J57" s="14">
        <f t="shared" si="7"/>
        <v>40596</v>
      </c>
      <c r="K57" s="14">
        <f t="shared" si="7"/>
        <v>53532</v>
      </c>
      <c r="L57" s="14">
        <f t="shared" si="7"/>
        <v>44731</v>
      </c>
      <c r="M57" s="14">
        <f t="shared" si="7"/>
        <v>39289</v>
      </c>
    </row>
    <row r="58" spans="1:4" ht="15">
      <c r="A58" s="14"/>
      <c r="B58" s="18"/>
      <c r="C58" s="19"/>
      <c r="D58" s="14"/>
    </row>
    <row r="59" spans="1:13" ht="15">
      <c r="A59" s="20"/>
      <c r="B59" s="12"/>
      <c r="C59" s="21"/>
      <c r="D59" s="20"/>
      <c r="E59" s="12"/>
      <c r="F59" s="12"/>
      <c r="G59" s="12"/>
      <c r="H59" s="12"/>
      <c r="I59" s="12"/>
      <c r="J59" s="12"/>
      <c r="K59" s="12"/>
      <c r="L59" s="12"/>
      <c r="M59" s="12"/>
    </row>
    <row r="60" ht="15">
      <c r="D60" s="6"/>
    </row>
    <row r="61" ht="15">
      <c r="A61" s="4" t="s">
        <v>8</v>
      </c>
    </row>
    <row r="63" ht="15">
      <c r="A63" s="6" t="s">
        <v>9</v>
      </c>
    </row>
    <row r="64" spans="2:4" ht="15">
      <c r="B64" s="4" t="s">
        <v>16</v>
      </c>
      <c r="D64" s="4" t="s">
        <v>30</v>
      </c>
    </row>
    <row r="65" spans="2:4" ht="15">
      <c r="B65" s="4" t="s">
        <v>17</v>
      </c>
      <c r="D65" s="4" t="s">
        <v>31</v>
      </c>
    </row>
    <row r="66" spans="2:4" ht="15">
      <c r="B66" s="4" t="s">
        <v>18</v>
      </c>
      <c r="D66" s="4" t="s">
        <v>32</v>
      </c>
    </row>
    <row r="67" ht="15">
      <c r="A67" s="22" t="s">
        <v>10</v>
      </c>
    </row>
    <row r="68" spans="1:4" ht="15">
      <c r="A68" s="6"/>
      <c r="B68" s="4" t="s">
        <v>16</v>
      </c>
      <c r="D68" s="6" t="s">
        <v>33</v>
      </c>
    </row>
    <row r="69" spans="2:4" ht="15">
      <c r="B69" s="4" t="s">
        <v>17</v>
      </c>
      <c r="D69" s="4" t="s">
        <v>34</v>
      </c>
    </row>
    <row r="70" spans="2:4" ht="15">
      <c r="B70" s="4" t="s">
        <v>18</v>
      </c>
      <c r="D70" s="4" t="s">
        <v>32</v>
      </c>
    </row>
    <row r="72" spans="1:4" ht="15">
      <c r="A72" s="14"/>
      <c r="C72" s="19"/>
      <c r="D72" s="14"/>
    </row>
  </sheetData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