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  <sheet name="2003" sheetId="2" r:id="rId2"/>
  </sheets>
  <definedNames>
    <definedName name="_xlnm.Print_Area" localSheetId="0">'2002'!$A$1:$S$71</definedName>
    <definedName name="_xlnm.Print_Area" localSheetId="1">'2003'!$A$1:$J$71</definedName>
  </definedNames>
  <calcPr fullCalcOnLoad="1"/>
</workbook>
</file>

<file path=xl/sharedStrings.xml><?xml version="1.0" encoding="utf-8"?>
<sst xmlns="http://schemas.openxmlformats.org/spreadsheetml/2006/main" count="198" uniqueCount="52">
  <si>
    <t>C006</t>
  </si>
  <si>
    <t>C008</t>
  </si>
  <si>
    <t>XMSN</t>
  </si>
  <si>
    <t>Primary</t>
  </si>
  <si>
    <t>SubX</t>
  </si>
  <si>
    <t>Total PP-TOU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</si>
  <si>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</si>
  <si>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</si>
  <si>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</si>
  <si>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</si>
  <si>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</si>
  <si>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</si>
  <si>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</si>
  <si>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</si>
  <si>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</si>
  <si>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</si>
  <si>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</si>
  <si>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</si>
  <si>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</si>
  <si>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</si>
  <si>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</si>
  <si>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Total PP-TOU, voltage discount</t>
  </si>
  <si>
    <t>Total Large Industrials</t>
  </si>
  <si>
    <t>Class</t>
  </si>
  <si>
    <t>Voltage</t>
  </si>
  <si>
    <t>Rate</t>
  </si>
  <si>
    <t>meters</t>
  </si>
  <si>
    <t>Total Large Commercial Load</t>
  </si>
  <si>
    <t>Primary (1), SubX (2)</t>
  </si>
  <si>
    <t>BHE TOU Periods</t>
  </si>
  <si>
    <t>Peak Hours</t>
  </si>
  <si>
    <t>Shoulder Hours</t>
  </si>
  <si>
    <t>Off-Peak Hours</t>
  </si>
  <si>
    <t>HE 8-12, 17-20</t>
  </si>
  <si>
    <t>HE 13 - 16</t>
  </si>
  <si>
    <t>HE 1 - 7, 21 - 24</t>
  </si>
  <si>
    <t>--</t>
  </si>
  <si>
    <t>HE 8 - 20</t>
  </si>
  <si>
    <t>T kWh</t>
  </si>
  <si>
    <t>P kWh</t>
  </si>
  <si>
    <t>S kWh</t>
  </si>
  <si>
    <t>OP kWh</t>
  </si>
  <si>
    <t>P kW</t>
  </si>
  <si>
    <t>S kW</t>
  </si>
  <si>
    <t>OP kW</t>
  </si>
  <si>
    <t xml:space="preserve">   weekends/holidays</t>
  </si>
  <si>
    <t xml:space="preserve">    weekdays</t>
  </si>
  <si>
    <t>BANGOR HYDRO ELECTRIC COMPANY - Large Standard Offer Group</t>
  </si>
  <si>
    <t>Standard Offer Customers are those customers taking service under StdOffer on March 31, 2003</t>
  </si>
  <si>
    <t>(avg)</t>
  </si>
  <si>
    <t>TOTAL</t>
  </si>
  <si>
    <t>Billing Determinants by Rate Class &amp; Voltage Level, StdOffer Customers Only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</si>
</sst>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000%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A4" sqref="A4"/>
    </sheetView>
  </sheetViews>
  <sheetFormatPr defaultColWidth="9.140625" defaultRowHeight="12.75"/>
  <cols>
    <col min="5" max="5" width="11.8515625" style="0" customWidth="1"/>
    <col min="6" max="7" width="11.00390625" style="0" customWidth="1"/>
    <col min="8" max="9" width="11.8515625" style="0" customWidth="1"/>
    <col min="10" max="10" width="12.57421875" style="0" customWidth="1"/>
    <col min="11" max="11" width="12.7109375" style="0" bestFit="1" customWidth="1"/>
    <col min="12" max="12" width="12.140625" style="0" customWidth="1"/>
    <col min="13" max="16" width="12.7109375" style="0" bestFit="1" customWidth="1"/>
    <col min="17" max="17" width="2.00390625" style="0" customWidth="1"/>
    <col min="18" max="18" width="14.140625" style="0" bestFit="1" customWidth="1"/>
  </cols>
  <sheetData>
    <row r="1" spans="1:3" ht="12.75">
      <c r="A1" s="6" t="s">
        <v>47</v>
      </c>
      <c r="B1" s="6"/>
      <c r="C1" s="3"/>
    </row>
    <row r="2" spans="2:3" ht="12.75">
      <c r="B2" s="6"/>
      <c r="C2" s="3"/>
    </row>
    <row r="3" spans="1:3" ht="18">
      <c r="A3" s="41" t="s">
        <v>51</v>
      </c>
      <c r="B3" s="4"/>
      <c r="C3" s="3"/>
    </row>
    <row r="4" spans="1:3" ht="12.75">
      <c r="A4" s="6"/>
      <c r="B4" s="6"/>
      <c r="C4" s="3"/>
    </row>
    <row r="5" spans="1:18" ht="13.5" thickBot="1">
      <c r="A5" s="7" t="s">
        <v>23</v>
      </c>
      <c r="B5" s="8" t="s">
        <v>24</v>
      </c>
      <c r="C5" s="9" t="s">
        <v>25</v>
      </c>
      <c r="D5" s="7"/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R5" s="22" t="s">
        <v>50</v>
      </c>
    </row>
    <row r="6" spans="1:4" ht="13.5" thickTop="1">
      <c r="A6" s="11"/>
      <c r="B6" s="12"/>
      <c r="C6" s="13"/>
      <c r="D6" s="11"/>
    </row>
    <row r="7" ht="12.75">
      <c r="A7" t="s">
        <v>5</v>
      </c>
    </row>
    <row r="8" spans="2:19" ht="12.75">
      <c r="B8" t="s">
        <v>3</v>
      </c>
      <c r="C8" t="s">
        <v>0</v>
      </c>
      <c r="D8" s="14" t="s">
        <v>26</v>
      </c>
      <c r="E8">
        <v>16</v>
      </c>
      <c r="F8">
        <v>16</v>
      </c>
      <c r="G8">
        <v>16</v>
      </c>
      <c r="H8">
        <v>16</v>
      </c>
      <c r="I8">
        <v>16</v>
      </c>
      <c r="J8">
        <v>16</v>
      </c>
      <c r="K8">
        <v>16</v>
      </c>
      <c r="L8">
        <v>17</v>
      </c>
      <c r="M8">
        <v>17</v>
      </c>
      <c r="N8">
        <v>17</v>
      </c>
      <c r="O8" s="18">
        <v>17</v>
      </c>
      <c r="P8">
        <v>17</v>
      </c>
      <c r="R8" s="19">
        <f>AVERAGE(E8:P8)</f>
        <v>16.416666666666668</v>
      </c>
      <c r="S8" t="s">
        <v>49</v>
      </c>
    </row>
    <row r="9" spans="4:18" ht="15">
      <c r="D9" s="39" t="s">
        <v>38</v>
      </c>
      <c r="E9" s="20">
        <v>8804360</v>
      </c>
      <c r="F9" s="20">
        <v>8246920</v>
      </c>
      <c r="G9" s="20">
        <v>9199980</v>
      </c>
      <c r="H9" s="20">
        <v>8527840</v>
      </c>
      <c r="I9" s="20">
        <v>8883160</v>
      </c>
      <c r="J9" s="20">
        <v>8540180</v>
      </c>
      <c r="K9" s="20">
        <v>9643560</v>
      </c>
      <c r="L9" s="20">
        <v>11249420</v>
      </c>
      <c r="M9" s="20">
        <v>9953080</v>
      </c>
      <c r="N9" s="20">
        <v>9231340</v>
      </c>
      <c r="O9" s="20">
        <v>8700700</v>
      </c>
      <c r="P9" s="20">
        <v>8900100</v>
      </c>
      <c r="R9" s="21">
        <f>SUM(E9:P9)</f>
        <v>109880640</v>
      </c>
    </row>
    <row r="10" spans="4:18" ht="12.75">
      <c r="D10" s="14" t="s">
        <v>39</v>
      </c>
      <c r="E10" s="2">
        <v>2564200</v>
      </c>
      <c r="F10" s="2">
        <v>2412100</v>
      </c>
      <c r="G10" s="2">
        <v>2675920</v>
      </c>
      <c r="H10" s="2">
        <v>2562900</v>
      </c>
      <c r="I10" s="2">
        <v>2890080</v>
      </c>
      <c r="J10" s="2">
        <v>2423920</v>
      </c>
      <c r="K10" s="2">
        <v>2937980</v>
      </c>
      <c r="L10" s="2">
        <v>3353400</v>
      </c>
      <c r="M10" s="2">
        <v>2841040</v>
      </c>
      <c r="N10" s="2">
        <v>2803420</v>
      </c>
      <c r="O10" s="2">
        <v>2384800</v>
      </c>
      <c r="P10" s="2">
        <v>2586460</v>
      </c>
      <c r="R10" s="20">
        <f>SUM(E10:P10)</f>
        <v>32436220</v>
      </c>
    </row>
    <row r="11" spans="4:18" ht="12.75">
      <c r="D11" s="14" t="s">
        <v>40</v>
      </c>
      <c r="E11" s="2">
        <v>2698120</v>
      </c>
      <c r="F11" s="2">
        <v>2515320</v>
      </c>
      <c r="G11" s="2">
        <v>2805240</v>
      </c>
      <c r="H11" s="2">
        <v>2547480</v>
      </c>
      <c r="I11" s="2">
        <v>2574120</v>
      </c>
      <c r="J11" s="2">
        <v>2707360</v>
      </c>
      <c r="K11" s="2">
        <v>2867880</v>
      </c>
      <c r="L11" s="2">
        <v>3414060</v>
      </c>
      <c r="M11" s="2">
        <v>3181600</v>
      </c>
      <c r="N11" s="2">
        <v>2746100</v>
      </c>
      <c r="O11" s="2">
        <v>2808360</v>
      </c>
      <c r="P11" s="2">
        <v>2687760</v>
      </c>
      <c r="R11" s="20">
        <f>SUM(E11:P11)</f>
        <v>33553400</v>
      </c>
    </row>
    <row r="12" spans="4:18" ht="12.75">
      <c r="D12" s="14" t="s">
        <v>41</v>
      </c>
      <c r="E12" s="2">
        <v>3542040</v>
      </c>
      <c r="F12" s="2">
        <v>3319500</v>
      </c>
      <c r="G12" s="2">
        <v>3718820</v>
      </c>
      <c r="H12" s="2">
        <v>3417460</v>
      </c>
      <c r="I12" s="2">
        <v>3418960</v>
      </c>
      <c r="J12" s="2">
        <v>3408900</v>
      </c>
      <c r="K12" s="2">
        <v>3837700</v>
      </c>
      <c r="L12" s="2">
        <v>4481960</v>
      </c>
      <c r="M12" s="2">
        <v>3930440</v>
      </c>
      <c r="N12" s="2">
        <v>3681820</v>
      </c>
      <c r="O12" s="2">
        <v>3507540</v>
      </c>
      <c r="P12" s="2">
        <v>3625880</v>
      </c>
      <c r="R12" s="20">
        <f>SUM(E12:P12)</f>
        <v>43891020</v>
      </c>
    </row>
    <row r="13" spans="4:19" ht="12.75">
      <c r="D13" s="14" t="s">
        <v>42</v>
      </c>
      <c r="E13" s="2">
        <v>17108</v>
      </c>
      <c r="F13" s="2">
        <v>17638</v>
      </c>
      <c r="G13" s="2">
        <v>17408</v>
      </c>
      <c r="H13" s="2">
        <v>17802</v>
      </c>
      <c r="I13" s="2">
        <v>17972</v>
      </c>
      <c r="J13" s="2">
        <v>18771</v>
      </c>
      <c r="K13" s="2">
        <v>21260</v>
      </c>
      <c r="L13" s="2">
        <v>21712</v>
      </c>
      <c r="M13" s="2">
        <v>22600</v>
      </c>
      <c r="N13" s="2">
        <v>19769</v>
      </c>
      <c r="O13" s="2">
        <v>17427</v>
      </c>
      <c r="P13" s="2">
        <v>17162</v>
      </c>
      <c r="R13" s="20">
        <f>AVERAGE(E13:P13)</f>
        <v>18885.75</v>
      </c>
      <c r="S13" t="s">
        <v>49</v>
      </c>
    </row>
    <row r="14" spans="4:19" ht="12.75">
      <c r="D14" s="14" t="s">
        <v>43</v>
      </c>
      <c r="E14" s="2">
        <v>16930</v>
      </c>
      <c r="F14" s="2">
        <v>17538</v>
      </c>
      <c r="G14" s="2">
        <v>17311</v>
      </c>
      <c r="H14" s="2">
        <v>18051</v>
      </c>
      <c r="I14" s="2">
        <v>17981</v>
      </c>
      <c r="J14" s="2">
        <v>18859</v>
      </c>
      <c r="K14" s="2">
        <v>21680</v>
      </c>
      <c r="L14" s="2">
        <v>21761</v>
      </c>
      <c r="M14" s="2">
        <v>22747</v>
      </c>
      <c r="N14" s="2">
        <v>19701</v>
      </c>
      <c r="O14" s="2">
        <v>17725</v>
      </c>
      <c r="P14" s="2">
        <v>17112</v>
      </c>
      <c r="R14" s="20">
        <f>AVERAGE(E14:P14)</f>
        <v>18949.666666666668</v>
      </c>
      <c r="S14" t="s">
        <v>49</v>
      </c>
    </row>
    <row r="15" spans="4:19" ht="12.75">
      <c r="D15" t="s">
        <v>44</v>
      </c>
      <c r="E15" s="2">
        <v>15189</v>
      </c>
      <c r="F15" s="2">
        <v>15798</v>
      </c>
      <c r="G15" s="2">
        <v>15517</v>
      </c>
      <c r="H15" s="2">
        <v>15681</v>
      </c>
      <c r="I15" s="2">
        <v>15940</v>
      </c>
      <c r="J15" s="2">
        <v>15920</v>
      </c>
      <c r="K15" s="2">
        <v>16804</v>
      </c>
      <c r="L15" s="2">
        <v>18423</v>
      </c>
      <c r="M15" s="2">
        <v>19795</v>
      </c>
      <c r="N15" s="2">
        <v>17442</v>
      </c>
      <c r="O15" s="2">
        <v>15340</v>
      </c>
      <c r="P15" s="2">
        <v>15354</v>
      </c>
      <c r="R15" s="20">
        <f>AVERAGE(E15:P15)</f>
        <v>16433.583333333332</v>
      </c>
      <c r="S15" t="s">
        <v>49</v>
      </c>
    </row>
    <row r="17" ht="12.75">
      <c r="A17" t="s">
        <v>21</v>
      </c>
    </row>
    <row r="18" spans="2:19" ht="12.75">
      <c r="B18" t="s">
        <v>4</v>
      </c>
      <c r="C18" t="s">
        <v>1</v>
      </c>
      <c r="D18" s="14" t="s">
        <v>26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5</v>
      </c>
      <c r="R18" s="19">
        <f>AVERAGE(E18:P18)</f>
        <v>5</v>
      </c>
      <c r="S18" t="s">
        <v>49</v>
      </c>
    </row>
    <row r="19" spans="4:18" ht="15">
      <c r="D19" s="39" t="s">
        <v>38</v>
      </c>
      <c r="E19" s="20">
        <v>2800500</v>
      </c>
      <c r="F19" s="20">
        <v>2534350</v>
      </c>
      <c r="G19" s="20">
        <v>2662700</v>
      </c>
      <c r="H19" s="20">
        <v>2470350</v>
      </c>
      <c r="I19" s="20">
        <v>2772650</v>
      </c>
      <c r="J19" s="20">
        <v>2951850</v>
      </c>
      <c r="K19" s="20">
        <v>3478000</v>
      </c>
      <c r="L19" s="20">
        <v>3695500</v>
      </c>
      <c r="M19" s="20">
        <v>3121150</v>
      </c>
      <c r="N19" s="20">
        <v>2738550</v>
      </c>
      <c r="O19" s="20">
        <v>2583050</v>
      </c>
      <c r="P19" s="20">
        <v>2747150</v>
      </c>
      <c r="R19" s="21">
        <f>SUM(E19:P19)</f>
        <v>34555800</v>
      </c>
    </row>
    <row r="20" spans="4:18" ht="12.75">
      <c r="D20" s="14" t="s">
        <v>39</v>
      </c>
      <c r="E20" s="2">
        <v>784650</v>
      </c>
      <c r="F20" s="2">
        <v>727600</v>
      </c>
      <c r="G20" s="2">
        <v>770700</v>
      </c>
      <c r="H20" s="2">
        <v>719750</v>
      </c>
      <c r="I20" s="2">
        <v>827050</v>
      </c>
      <c r="J20" s="2">
        <v>796700</v>
      </c>
      <c r="K20" s="2">
        <v>993200</v>
      </c>
      <c r="L20" s="2">
        <v>1082300</v>
      </c>
      <c r="M20" s="2">
        <v>856750</v>
      </c>
      <c r="N20" s="2">
        <v>793500</v>
      </c>
      <c r="O20" s="2">
        <v>681100</v>
      </c>
      <c r="P20" s="2">
        <v>772550</v>
      </c>
      <c r="R20" s="20">
        <f>SUM(E20:P20)</f>
        <v>9805850</v>
      </c>
    </row>
    <row r="21" spans="4:18" ht="12.75">
      <c r="D21" s="14" t="s">
        <v>40</v>
      </c>
      <c r="E21" s="2">
        <v>832400</v>
      </c>
      <c r="F21" s="2">
        <v>737750</v>
      </c>
      <c r="G21" s="2">
        <v>757000</v>
      </c>
      <c r="H21" s="2">
        <v>733150</v>
      </c>
      <c r="I21" s="2">
        <v>819450</v>
      </c>
      <c r="J21" s="2">
        <v>922300</v>
      </c>
      <c r="K21" s="2">
        <v>1002550</v>
      </c>
      <c r="L21" s="2">
        <v>1071100</v>
      </c>
      <c r="M21" s="2">
        <v>962150</v>
      </c>
      <c r="N21" s="2">
        <v>795950</v>
      </c>
      <c r="O21" s="2">
        <v>814250</v>
      </c>
      <c r="P21" s="2">
        <v>786300</v>
      </c>
      <c r="R21" s="20">
        <f>SUM(E21:P21)</f>
        <v>10234350</v>
      </c>
    </row>
    <row r="22" spans="4:18" ht="12.75">
      <c r="D22" s="14" t="s">
        <v>41</v>
      </c>
      <c r="E22" s="2">
        <v>1183450</v>
      </c>
      <c r="F22" s="2">
        <v>1069000</v>
      </c>
      <c r="G22" s="2">
        <v>1135000</v>
      </c>
      <c r="H22" s="2">
        <v>1017450</v>
      </c>
      <c r="I22" s="2">
        <v>1126150</v>
      </c>
      <c r="J22" s="2">
        <v>1232850</v>
      </c>
      <c r="K22" s="2">
        <v>1482250</v>
      </c>
      <c r="L22" s="2">
        <v>1542100</v>
      </c>
      <c r="M22" s="2">
        <v>1302250</v>
      </c>
      <c r="N22" s="2">
        <v>1149100</v>
      </c>
      <c r="O22" s="2">
        <v>1087700</v>
      </c>
      <c r="P22" s="2">
        <v>1188300</v>
      </c>
      <c r="R22" s="20">
        <f>SUM(E22:P22)</f>
        <v>14515600</v>
      </c>
    </row>
    <row r="23" spans="4:19" ht="12.75">
      <c r="D23" s="14" t="s">
        <v>42</v>
      </c>
      <c r="E23" s="2">
        <v>6546</v>
      </c>
      <c r="F23" s="2">
        <v>6014</v>
      </c>
      <c r="G23" s="2">
        <v>5590</v>
      </c>
      <c r="H23" s="2">
        <v>6231</v>
      </c>
      <c r="I23" s="2">
        <v>6750</v>
      </c>
      <c r="J23" s="2">
        <v>8077</v>
      </c>
      <c r="K23" s="2">
        <v>8890</v>
      </c>
      <c r="L23" s="2">
        <v>10101</v>
      </c>
      <c r="M23" s="2">
        <v>10220</v>
      </c>
      <c r="N23" s="2">
        <v>7936</v>
      </c>
      <c r="O23" s="2">
        <v>6773</v>
      </c>
      <c r="P23" s="2">
        <v>6255</v>
      </c>
      <c r="R23" s="20">
        <f>AVERAGE(E23:P23)</f>
        <v>7448.583333333333</v>
      </c>
      <c r="S23" t="s">
        <v>49</v>
      </c>
    </row>
    <row r="24" spans="4:19" ht="12.75">
      <c r="D24" s="14" t="s">
        <v>43</v>
      </c>
      <c r="E24" s="2">
        <v>6286</v>
      </c>
      <c r="F24" s="2">
        <v>6407</v>
      </c>
      <c r="G24" s="2">
        <v>5614</v>
      </c>
      <c r="H24" s="2">
        <v>6948</v>
      </c>
      <c r="I24" s="2">
        <v>6878</v>
      </c>
      <c r="J24" s="2">
        <v>9044</v>
      </c>
      <c r="K24" s="2">
        <v>8090</v>
      </c>
      <c r="L24" s="2">
        <v>9214</v>
      </c>
      <c r="M24" s="2">
        <v>10203</v>
      </c>
      <c r="N24" s="2">
        <v>7897</v>
      </c>
      <c r="O24" s="2">
        <v>6560</v>
      </c>
      <c r="P24" s="2">
        <v>6348</v>
      </c>
      <c r="R24" s="20">
        <f>AVERAGE(E24:P24)</f>
        <v>7457.416666666667</v>
      </c>
      <c r="S24" t="s">
        <v>49</v>
      </c>
    </row>
    <row r="25" spans="4:19" ht="12.75">
      <c r="D25" t="s">
        <v>44</v>
      </c>
      <c r="E25" s="2">
        <v>6260</v>
      </c>
      <c r="F25" s="2">
        <v>5722</v>
      </c>
      <c r="G25" s="2">
        <v>5465</v>
      </c>
      <c r="H25" s="2">
        <v>6070</v>
      </c>
      <c r="I25" s="2">
        <v>6153</v>
      </c>
      <c r="J25" s="2">
        <v>7745</v>
      </c>
      <c r="K25" s="2">
        <v>7450</v>
      </c>
      <c r="L25" s="2">
        <v>9650</v>
      </c>
      <c r="M25" s="2">
        <v>8930</v>
      </c>
      <c r="N25" s="2">
        <v>6715</v>
      </c>
      <c r="O25" s="2">
        <v>6116</v>
      </c>
      <c r="P25" s="2">
        <v>5990</v>
      </c>
      <c r="R25" s="20">
        <f>AVERAGE(E25:P25)</f>
        <v>6855.5</v>
      </c>
      <c r="S25" t="s">
        <v>49</v>
      </c>
    </row>
    <row r="27" ht="12.75">
      <c r="A27" t="s">
        <v>21</v>
      </c>
    </row>
    <row r="28" spans="2:19" ht="12.75">
      <c r="B28" t="s">
        <v>2</v>
      </c>
      <c r="C28" t="s">
        <v>1</v>
      </c>
      <c r="D28" s="14" t="s">
        <v>26</v>
      </c>
      <c r="E28">
        <v>6</v>
      </c>
      <c r="F28">
        <v>6</v>
      </c>
      <c r="G28">
        <v>6</v>
      </c>
      <c r="H28">
        <v>6</v>
      </c>
      <c r="I28">
        <v>6</v>
      </c>
      <c r="J28">
        <v>6</v>
      </c>
      <c r="K28">
        <v>6</v>
      </c>
      <c r="L28">
        <v>6</v>
      </c>
      <c r="M28">
        <v>6</v>
      </c>
      <c r="N28">
        <v>6</v>
      </c>
      <c r="O28">
        <v>6</v>
      </c>
      <c r="P28">
        <v>6</v>
      </c>
      <c r="R28" s="19">
        <f>AVERAGE(E28:P28)</f>
        <v>6</v>
      </c>
      <c r="S28" t="s">
        <v>49</v>
      </c>
    </row>
    <row r="29" spans="4:18" ht="15">
      <c r="D29" s="39" t="s">
        <v>38</v>
      </c>
      <c r="E29" s="20">
        <v>501900</v>
      </c>
      <c r="F29" s="20">
        <v>284000</v>
      </c>
      <c r="G29" s="20">
        <v>310300</v>
      </c>
      <c r="H29" s="20">
        <v>932900</v>
      </c>
      <c r="I29" s="20">
        <v>423800</v>
      </c>
      <c r="J29" s="20">
        <v>816000</v>
      </c>
      <c r="K29" s="20">
        <v>441500</v>
      </c>
      <c r="L29" s="20">
        <v>363600</v>
      </c>
      <c r="M29" s="20">
        <v>429500</v>
      </c>
      <c r="N29" s="20">
        <v>540900</v>
      </c>
      <c r="O29" s="20">
        <v>462700</v>
      </c>
      <c r="P29" s="20">
        <v>507200</v>
      </c>
      <c r="R29" s="21">
        <f>SUM(E29:P29)</f>
        <v>6014300</v>
      </c>
    </row>
    <row r="30" spans="4:18" ht="12.75">
      <c r="D30" s="14" t="s">
        <v>39</v>
      </c>
      <c r="E30" s="2">
        <v>122600</v>
      </c>
      <c r="F30" s="2">
        <v>67000</v>
      </c>
      <c r="G30" s="2">
        <v>92000</v>
      </c>
      <c r="H30" s="2">
        <v>155100</v>
      </c>
      <c r="I30" s="2">
        <v>98500</v>
      </c>
      <c r="J30" s="2">
        <v>128300</v>
      </c>
      <c r="K30" s="2">
        <v>82000</v>
      </c>
      <c r="L30" s="2">
        <v>87600</v>
      </c>
      <c r="M30" s="2">
        <v>89800</v>
      </c>
      <c r="N30" s="2">
        <v>116200</v>
      </c>
      <c r="O30" s="2">
        <v>82400</v>
      </c>
      <c r="P30" s="2">
        <v>93500</v>
      </c>
      <c r="R30" s="20">
        <f>SUM(E30:P30)</f>
        <v>1215000</v>
      </c>
    </row>
    <row r="31" spans="4:18" ht="12.75">
      <c r="D31" s="14" t="s">
        <v>40</v>
      </c>
      <c r="E31" s="2">
        <v>97600</v>
      </c>
      <c r="F31" s="2">
        <v>70000</v>
      </c>
      <c r="G31" s="2">
        <v>77000</v>
      </c>
      <c r="H31" s="2">
        <v>235000</v>
      </c>
      <c r="I31" s="2">
        <v>106700</v>
      </c>
      <c r="J31" s="2">
        <v>126900</v>
      </c>
      <c r="K31" s="2">
        <v>73000</v>
      </c>
      <c r="L31" s="2">
        <v>101300</v>
      </c>
      <c r="M31" s="2">
        <v>119100</v>
      </c>
      <c r="N31" s="2">
        <v>160900</v>
      </c>
      <c r="O31" s="2">
        <v>163100</v>
      </c>
      <c r="P31" s="2">
        <v>127700</v>
      </c>
      <c r="R31" s="20">
        <f>SUM(E31:P31)</f>
        <v>1458300</v>
      </c>
    </row>
    <row r="32" spans="4:18" ht="12.75">
      <c r="D32" s="14" t="s">
        <v>41</v>
      </c>
      <c r="E32" s="2">
        <v>281700</v>
      </c>
      <c r="F32" s="2">
        <v>147000</v>
      </c>
      <c r="G32" s="2">
        <v>141300</v>
      </c>
      <c r="H32" s="2">
        <v>542800</v>
      </c>
      <c r="I32" s="2">
        <v>218600</v>
      </c>
      <c r="J32" s="2">
        <v>560800</v>
      </c>
      <c r="K32" s="2">
        <v>286500</v>
      </c>
      <c r="L32" s="2">
        <v>174700</v>
      </c>
      <c r="M32" s="2">
        <v>220600</v>
      </c>
      <c r="N32" s="2">
        <v>263800</v>
      </c>
      <c r="O32" s="2">
        <v>217200</v>
      </c>
      <c r="P32" s="2">
        <v>286000</v>
      </c>
      <c r="R32" s="20">
        <f>SUM(E32:P32)</f>
        <v>3341000</v>
      </c>
    </row>
    <row r="33" spans="4:19" ht="12.75">
      <c r="D33" s="14" t="s">
        <v>42</v>
      </c>
      <c r="E33" s="2">
        <v>6418</v>
      </c>
      <c r="F33" s="2">
        <v>2916</v>
      </c>
      <c r="G33" s="2">
        <v>7411</v>
      </c>
      <c r="H33" s="2">
        <v>5341</v>
      </c>
      <c r="I33" s="2">
        <v>1574</v>
      </c>
      <c r="J33" s="2">
        <v>10830</v>
      </c>
      <c r="K33" s="2">
        <v>8070</v>
      </c>
      <c r="L33" s="2">
        <v>9865</v>
      </c>
      <c r="M33" s="2">
        <v>3629</v>
      </c>
      <c r="N33" s="2">
        <v>7536</v>
      </c>
      <c r="O33" s="2">
        <v>1790</v>
      </c>
      <c r="P33" s="2">
        <v>8497</v>
      </c>
      <c r="R33" s="20">
        <f>AVERAGE(E33:P33)</f>
        <v>6156.416666666667</v>
      </c>
      <c r="S33" t="s">
        <v>49</v>
      </c>
    </row>
    <row r="34" spans="4:19" ht="12.75">
      <c r="D34" s="14" t="s">
        <v>43</v>
      </c>
      <c r="E34" s="2">
        <v>2296</v>
      </c>
      <c r="F34" s="2">
        <v>432</v>
      </c>
      <c r="G34" s="2">
        <v>697</v>
      </c>
      <c r="H34" s="2">
        <v>8742</v>
      </c>
      <c r="I34" s="2">
        <v>6975</v>
      </c>
      <c r="J34" s="2">
        <v>8653</v>
      </c>
      <c r="K34" s="2">
        <v>7555</v>
      </c>
      <c r="L34" s="2">
        <v>8725</v>
      </c>
      <c r="M34" s="2">
        <v>6439</v>
      </c>
      <c r="N34" s="2">
        <v>8465</v>
      </c>
      <c r="O34" s="2">
        <v>9590</v>
      </c>
      <c r="P34" s="2">
        <v>2436</v>
      </c>
      <c r="R34" s="20">
        <f>AVERAGE(E34:P34)</f>
        <v>5917.083333333333</v>
      </c>
      <c r="S34" t="s">
        <v>49</v>
      </c>
    </row>
    <row r="35" spans="4:19" ht="12.75">
      <c r="D35" t="s">
        <v>44</v>
      </c>
      <c r="E35" s="2">
        <v>10517</v>
      </c>
      <c r="F35" s="2">
        <v>8407</v>
      </c>
      <c r="G35" s="2">
        <v>9086</v>
      </c>
      <c r="H35" s="2">
        <v>13706</v>
      </c>
      <c r="I35" s="2">
        <v>8769</v>
      </c>
      <c r="J35" s="2">
        <v>13615</v>
      </c>
      <c r="K35" s="2">
        <v>9434</v>
      </c>
      <c r="L35" s="2">
        <v>8120</v>
      </c>
      <c r="M35" s="2">
        <v>10170</v>
      </c>
      <c r="N35" s="2">
        <v>12080</v>
      </c>
      <c r="O35" s="2">
        <v>8470</v>
      </c>
      <c r="P35" s="2">
        <v>9950</v>
      </c>
      <c r="R35" s="20">
        <f>AVERAGE(E35:P35)</f>
        <v>10193.666666666666</v>
      </c>
      <c r="S35" t="s">
        <v>49</v>
      </c>
    </row>
    <row r="37" spans="1:3" ht="12.75">
      <c r="A37" t="s">
        <v>22</v>
      </c>
      <c r="B37" s="15"/>
      <c r="C37" s="15"/>
    </row>
    <row r="38" spans="2:19" ht="12.75">
      <c r="B38" t="s">
        <v>28</v>
      </c>
      <c r="D38" s="14" t="s">
        <v>26</v>
      </c>
      <c r="E38">
        <v>3</v>
      </c>
      <c r="F38">
        <v>3</v>
      </c>
      <c r="G38">
        <v>3</v>
      </c>
      <c r="H38">
        <v>3</v>
      </c>
      <c r="I38">
        <v>3</v>
      </c>
      <c r="J38">
        <v>3</v>
      </c>
      <c r="K38">
        <v>3</v>
      </c>
      <c r="L38">
        <v>3</v>
      </c>
      <c r="M38">
        <v>3</v>
      </c>
      <c r="N38">
        <v>3</v>
      </c>
      <c r="O38">
        <v>3</v>
      </c>
      <c r="P38">
        <v>3</v>
      </c>
      <c r="R38" s="19">
        <f>AVERAGE(E38:P38)</f>
        <v>3</v>
      </c>
      <c r="S38" t="s">
        <v>49</v>
      </c>
    </row>
    <row r="39" spans="4:18" ht="15">
      <c r="D39" s="39" t="s">
        <v>38</v>
      </c>
      <c r="E39" s="20">
        <v>14320945</v>
      </c>
      <c r="F39" s="20">
        <v>16933453</v>
      </c>
      <c r="G39" s="20">
        <v>13804787</v>
      </c>
      <c r="H39" s="20">
        <v>15327147</v>
      </c>
      <c r="I39" s="20">
        <v>11297169</v>
      </c>
      <c r="J39" s="20">
        <v>10511434</v>
      </c>
      <c r="K39" s="20">
        <v>13301990</v>
      </c>
      <c r="L39" s="20">
        <v>11136215</v>
      </c>
      <c r="M39" s="20">
        <v>13807606</v>
      </c>
      <c r="N39" s="20">
        <v>17080156</v>
      </c>
      <c r="O39" s="20">
        <v>14041772</v>
      </c>
      <c r="P39" s="20">
        <v>7824711</v>
      </c>
      <c r="R39" s="21">
        <f>SUM(E39:P39)</f>
        <v>159387385</v>
      </c>
    </row>
    <row r="40" spans="4:18" ht="12.75">
      <c r="D40" s="14" t="s">
        <v>39</v>
      </c>
      <c r="E40" s="2">
        <v>3548671</v>
      </c>
      <c r="F40" s="2">
        <v>3944017</v>
      </c>
      <c r="G40" s="2">
        <v>3319812</v>
      </c>
      <c r="H40" s="2">
        <v>3598560</v>
      </c>
      <c r="I40" s="2">
        <v>2749019</v>
      </c>
      <c r="J40" s="2">
        <v>2739428</v>
      </c>
      <c r="K40" s="2">
        <v>3167534</v>
      </c>
      <c r="L40" s="2">
        <v>2644015</v>
      </c>
      <c r="M40" s="2">
        <v>3303794</v>
      </c>
      <c r="N40" s="2">
        <v>4058294</v>
      </c>
      <c r="O40" s="2">
        <v>3289131</v>
      </c>
      <c r="P40" s="2">
        <v>2129635</v>
      </c>
      <c r="R40" s="20">
        <f>SUM(E40:P40)</f>
        <v>38491910</v>
      </c>
    </row>
    <row r="41" spans="4:18" ht="12.75">
      <c r="D41" s="14" t="s">
        <v>40</v>
      </c>
      <c r="E41" s="2">
        <v>4192630</v>
      </c>
      <c r="F41" s="2">
        <v>4807636</v>
      </c>
      <c r="G41" s="2">
        <v>3556965</v>
      </c>
      <c r="H41" s="2">
        <v>4355603</v>
      </c>
      <c r="I41" s="2">
        <v>3379397</v>
      </c>
      <c r="J41" s="2">
        <v>2996214</v>
      </c>
      <c r="K41" s="2">
        <v>3736328</v>
      </c>
      <c r="L41" s="2">
        <v>2737080</v>
      </c>
      <c r="M41" s="2">
        <v>3304894</v>
      </c>
      <c r="N41" s="2">
        <v>4795116</v>
      </c>
      <c r="O41" s="2">
        <v>3832550</v>
      </c>
      <c r="P41" s="2">
        <v>1888746</v>
      </c>
      <c r="R41" s="20">
        <f>SUM(E41:P41)</f>
        <v>43583159</v>
      </c>
    </row>
    <row r="42" spans="4:18" ht="12.75">
      <c r="D42" s="14" t="s">
        <v>41</v>
      </c>
      <c r="E42" s="2">
        <v>6579644</v>
      </c>
      <c r="F42" s="2">
        <v>8181800</v>
      </c>
      <c r="G42" s="2">
        <v>6928010</v>
      </c>
      <c r="H42" s="2">
        <v>7372984</v>
      </c>
      <c r="I42" s="2">
        <v>5168753</v>
      </c>
      <c r="J42" s="2">
        <v>4775792</v>
      </c>
      <c r="K42" s="2">
        <v>6398128</v>
      </c>
      <c r="L42" s="2">
        <v>5755120</v>
      </c>
      <c r="M42" s="2">
        <v>7198918</v>
      </c>
      <c r="N42" s="2">
        <v>8226746</v>
      </c>
      <c r="O42" s="2">
        <v>6920091</v>
      </c>
      <c r="P42" s="2">
        <v>3806330</v>
      </c>
      <c r="R42" s="20">
        <f>SUM(E42:P42)</f>
        <v>77312316</v>
      </c>
    </row>
    <row r="43" spans="4:19" ht="12.75">
      <c r="D43" s="14" t="s">
        <v>42</v>
      </c>
      <c r="E43" s="2">
        <v>42722</v>
      </c>
      <c r="F43" s="2">
        <v>38303</v>
      </c>
      <c r="G43" s="2">
        <v>45191</v>
      </c>
      <c r="H43" s="2">
        <v>40663</v>
      </c>
      <c r="I43" s="2">
        <v>41622</v>
      </c>
      <c r="J43" s="2">
        <v>31119</v>
      </c>
      <c r="K43" s="2">
        <v>35254</v>
      </c>
      <c r="L43" s="2">
        <v>33098</v>
      </c>
      <c r="M43" s="2">
        <v>35223</v>
      </c>
      <c r="N43" s="2">
        <v>36390</v>
      </c>
      <c r="O43" s="2">
        <v>40247</v>
      </c>
      <c r="P43" s="2">
        <v>31774</v>
      </c>
      <c r="R43" s="20">
        <f>AVERAGE(E43:P43)</f>
        <v>37633.833333333336</v>
      </c>
      <c r="S43" t="s">
        <v>49</v>
      </c>
    </row>
    <row r="44" spans="4:19" ht="12.75">
      <c r="D44" s="14" t="s">
        <v>43</v>
      </c>
      <c r="E44" s="2">
        <v>42118</v>
      </c>
      <c r="F44" s="2">
        <v>37777</v>
      </c>
      <c r="G44" s="2">
        <v>37393</v>
      </c>
      <c r="H44" s="2">
        <v>38953</v>
      </c>
      <c r="I44" s="2">
        <v>41268</v>
      </c>
      <c r="J44" s="2">
        <v>34508</v>
      </c>
      <c r="K44" s="2">
        <v>34662</v>
      </c>
      <c r="L44" s="2">
        <v>33329</v>
      </c>
      <c r="M44" s="2">
        <v>34091</v>
      </c>
      <c r="N44" s="2">
        <v>40273</v>
      </c>
      <c r="O44" s="2">
        <v>40624</v>
      </c>
      <c r="P44" s="2">
        <v>31904</v>
      </c>
      <c r="R44" s="20">
        <f>AVERAGE(E44:P44)</f>
        <v>37241.666666666664</v>
      </c>
      <c r="S44" t="s">
        <v>49</v>
      </c>
    </row>
    <row r="45" spans="4:19" ht="12.75">
      <c r="D45" t="s">
        <v>44</v>
      </c>
      <c r="E45" s="2">
        <v>41731</v>
      </c>
      <c r="F45" s="2">
        <v>37659</v>
      </c>
      <c r="G45" s="2">
        <v>37809</v>
      </c>
      <c r="H45" s="2">
        <v>37641</v>
      </c>
      <c r="I45" s="2">
        <v>35931</v>
      </c>
      <c r="J45" s="2">
        <v>33015</v>
      </c>
      <c r="K45" s="2">
        <v>36127</v>
      </c>
      <c r="L45" s="2">
        <v>32787</v>
      </c>
      <c r="M45" s="2">
        <v>36115</v>
      </c>
      <c r="N45" s="2">
        <v>42067</v>
      </c>
      <c r="O45" s="2">
        <v>40614</v>
      </c>
      <c r="P45" s="2">
        <v>36583</v>
      </c>
      <c r="R45" s="20">
        <f>AVERAGE(E45:P45)</f>
        <v>37339.916666666664</v>
      </c>
      <c r="S45" t="s">
        <v>49</v>
      </c>
    </row>
    <row r="46" spans="1:19" ht="13.5" thickBo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40"/>
      <c r="R46" s="16"/>
      <c r="S46" s="16"/>
    </row>
    <row r="47" spans="1:19" ht="13.5" thickTop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0"/>
      <c r="R47" s="23"/>
      <c r="S47" s="23"/>
    </row>
    <row r="48" spans="1:19" ht="12.75">
      <c r="A48" s="24" t="s">
        <v>27</v>
      </c>
      <c r="B48" s="25"/>
      <c r="C48" s="26"/>
      <c r="D48" s="24"/>
      <c r="E48" s="27" t="s">
        <v>6</v>
      </c>
      <c r="F48" s="27" t="s">
        <v>7</v>
      </c>
      <c r="G48" s="27" t="s">
        <v>8</v>
      </c>
      <c r="H48" s="27" t="s">
        <v>9</v>
      </c>
      <c r="I48" s="27" t="s">
        <v>10</v>
      </c>
      <c r="J48" s="27" t="s">
        <v>11</v>
      </c>
      <c r="K48" s="27" t="s">
        <v>12</v>
      </c>
      <c r="L48" s="27" t="s">
        <v>13</v>
      </c>
      <c r="M48" s="27" t="s">
        <v>14</v>
      </c>
      <c r="N48" s="27" t="s">
        <v>15</v>
      </c>
      <c r="O48" s="27" t="s">
        <v>16</v>
      </c>
      <c r="P48" s="27" t="s">
        <v>17</v>
      </c>
      <c r="Q48" s="40"/>
      <c r="R48" s="27" t="s">
        <v>50</v>
      </c>
      <c r="S48" s="23"/>
    </row>
    <row r="49" spans="1:19" ht="12.75">
      <c r="A49" s="24"/>
      <c r="B49" s="25"/>
      <c r="C49" s="26"/>
      <c r="D49" s="2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0"/>
      <c r="R49" s="23"/>
      <c r="S49" s="23"/>
    </row>
    <row r="50" spans="1:19" ht="15">
      <c r="A50" s="28"/>
      <c r="B50" s="29"/>
      <c r="C50" s="30"/>
      <c r="D50" s="28" t="s">
        <v>26</v>
      </c>
      <c r="E50" s="23">
        <f>+E8+E18+E28+E38</f>
        <v>30</v>
      </c>
      <c r="F50" s="23">
        <f aca="true" t="shared" si="0" ref="F50:P50">+F8+F18+F28+F38</f>
        <v>30</v>
      </c>
      <c r="G50" s="23">
        <f t="shared" si="0"/>
        <v>30</v>
      </c>
      <c r="H50" s="23">
        <f t="shared" si="0"/>
        <v>30</v>
      </c>
      <c r="I50" s="23">
        <f t="shared" si="0"/>
        <v>30</v>
      </c>
      <c r="J50" s="23">
        <f t="shared" si="0"/>
        <v>30</v>
      </c>
      <c r="K50" s="23">
        <f t="shared" si="0"/>
        <v>30</v>
      </c>
      <c r="L50" s="23">
        <f t="shared" si="0"/>
        <v>31</v>
      </c>
      <c r="M50" s="23">
        <f t="shared" si="0"/>
        <v>31</v>
      </c>
      <c r="N50" s="23">
        <f t="shared" si="0"/>
        <v>31</v>
      </c>
      <c r="O50" s="23">
        <f t="shared" si="0"/>
        <v>31</v>
      </c>
      <c r="P50" s="23">
        <f t="shared" si="0"/>
        <v>31</v>
      </c>
      <c r="Q50" s="40"/>
      <c r="R50" s="31">
        <f>AVERAGE(E50:P50)</f>
        <v>30.416666666666668</v>
      </c>
      <c r="S50" s="23" t="s">
        <v>49</v>
      </c>
    </row>
    <row r="51" spans="1:19" ht="15.75">
      <c r="A51" s="28"/>
      <c r="B51" s="29"/>
      <c r="C51" s="30"/>
      <c r="D51" s="28" t="s">
        <v>38</v>
      </c>
      <c r="E51" s="32">
        <f>SUM(E52:E54)</f>
        <v>26427705</v>
      </c>
      <c r="F51" s="32">
        <f aca="true" t="shared" si="1" ref="F51:P51">SUM(F52:F54)</f>
        <v>27998723</v>
      </c>
      <c r="G51" s="32">
        <f t="shared" si="1"/>
        <v>25977767</v>
      </c>
      <c r="H51" s="32">
        <f t="shared" si="1"/>
        <v>27258237</v>
      </c>
      <c r="I51" s="32">
        <f t="shared" si="1"/>
        <v>23376779</v>
      </c>
      <c r="J51" s="32">
        <f t="shared" si="1"/>
        <v>22819464</v>
      </c>
      <c r="K51" s="32">
        <f t="shared" si="1"/>
        <v>26865050</v>
      </c>
      <c r="L51" s="32">
        <f t="shared" si="1"/>
        <v>26444735</v>
      </c>
      <c r="M51" s="32">
        <f t="shared" si="1"/>
        <v>27311336</v>
      </c>
      <c r="N51" s="32">
        <f t="shared" si="1"/>
        <v>29590946</v>
      </c>
      <c r="O51" s="32">
        <f t="shared" si="1"/>
        <v>25788222</v>
      </c>
      <c r="P51" s="32">
        <f t="shared" si="1"/>
        <v>19979161</v>
      </c>
      <c r="Q51" s="40"/>
      <c r="R51" s="33">
        <f>SUM(E51:P51)</f>
        <v>309838125</v>
      </c>
      <c r="S51" s="23"/>
    </row>
    <row r="52" spans="1:19" ht="15">
      <c r="A52" s="28"/>
      <c r="B52" s="29"/>
      <c r="C52" s="30"/>
      <c r="D52" s="28" t="s">
        <v>39</v>
      </c>
      <c r="E52" s="34">
        <f aca="true" t="shared" si="2" ref="E52:P57">+E10+E20+E30+E40</f>
        <v>7020121</v>
      </c>
      <c r="F52" s="34">
        <f t="shared" si="2"/>
        <v>7150717</v>
      </c>
      <c r="G52" s="34">
        <f t="shared" si="2"/>
        <v>6858432</v>
      </c>
      <c r="H52" s="34">
        <f t="shared" si="2"/>
        <v>7036310</v>
      </c>
      <c r="I52" s="34">
        <f t="shared" si="2"/>
        <v>6564649</v>
      </c>
      <c r="J52" s="34">
        <f t="shared" si="2"/>
        <v>6088348</v>
      </c>
      <c r="K52" s="34">
        <f t="shared" si="2"/>
        <v>7180714</v>
      </c>
      <c r="L52" s="34">
        <f t="shared" si="2"/>
        <v>7167315</v>
      </c>
      <c r="M52" s="34">
        <f t="shared" si="2"/>
        <v>7091384</v>
      </c>
      <c r="N52" s="34">
        <f t="shared" si="2"/>
        <v>7771414</v>
      </c>
      <c r="O52" s="34">
        <f t="shared" si="2"/>
        <v>6437431</v>
      </c>
      <c r="P52" s="34">
        <f t="shared" si="2"/>
        <v>5582145</v>
      </c>
      <c r="Q52" s="40"/>
      <c r="R52" s="32">
        <f>SUM(E52:P52)</f>
        <v>81948980</v>
      </c>
      <c r="S52" s="23"/>
    </row>
    <row r="53" spans="1:19" ht="15">
      <c r="A53" s="28"/>
      <c r="B53" s="29"/>
      <c r="C53" s="30"/>
      <c r="D53" s="28" t="s">
        <v>40</v>
      </c>
      <c r="E53" s="34">
        <f t="shared" si="2"/>
        <v>7820750</v>
      </c>
      <c r="F53" s="34">
        <f t="shared" si="2"/>
        <v>8130706</v>
      </c>
      <c r="G53" s="34">
        <f t="shared" si="2"/>
        <v>7196205</v>
      </c>
      <c r="H53" s="34">
        <f t="shared" si="2"/>
        <v>7871233</v>
      </c>
      <c r="I53" s="34">
        <f t="shared" si="2"/>
        <v>6879667</v>
      </c>
      <c r="J53" s="34">
        <f t="shared" si="2"/>
        <v>6752774</v>
      </c>
      <c r="K53" s="34">
        <f t="shared" si="2"/>
        <v>7679758</v>
      </c>
      <c r="L53" s="34">
        <f t="shared" si="2"/>
        <v>7323540</v>
      </c>
      <c r="M53" s="34">
        <f t="shared" si="2"/>
        <v>7567744</v>
      </c>
      <c r="N53" s="34">
        <f t="shared" si="2"/>
        <v>8498066</v>
      </c>
      <c r="O53" s="34">
        <f t="shared" si="2"/>
        <v>7618260</v>
      </c>
      <c r="P53" s="34">
        <f t="shared" si="2"/>
        <v>5490506</v>
      </c>
      <c r="Q53" s="40"/>
      <c r="R53" s="32">
        <f>SUM(E53:P53)</f>
        <v>88829209</v>
      </c>
      <c r="S53" s="23"/>
    </row>
    <row r="54" spans="1:19" ht="15">
      <c r="A54" s="28"/>
      <c r="B54" s="29"/>
      <c r="C54" s="30"/>
      <c r="D54" s="28" t="s">
        <v>41</v>
      </c>
      <c r="E54" s="34">
        <f t="shared" si="2"/>
        <v>11586834</v>
      </c>
      <c r="F54" s="34">
        <f t="shared" si="2"/>
        <v>12717300</v>
      </c>
      <c r="G54" s="34">
        <f t="shared" si="2"/>
        <v>11923130</v>
      </c>
      <c r="H54" s="34">
        <f t="shared" si="2"/>
        <v>12350694</v>
      </c>
      <c r="I54" s="34">
        <f t="shared" si="2"/>
        <v>9932463</v>
      </c>
      <c r="J54" s="34">
        <f t="shared" si="2"/>
        <v>9978342</v>
      </c>
      <c r="K54" s="34">
        <f t="shared" si="2"/>
        <v>12004578</v>
      </c>
      <c r="L54" s="34">
        <f t="shared" si="2"/>
        <v>11953880</v>
      </c>
      <c r="M54" s="34">
        <f t="shared" si="2"/>
        <v>12652208</v>
      </c>
      <c r="N54" s="34">
        <f t="shared" si="2"/>
        <v>13321466</v>
      </c>
      <c r="O54" s="34">
        <f t="shared" si="2"/>
        <v>11732531</v>
      </c>
      <c r="P54" s="34">
        <f t="shared" si="2"/>
        <v>8906510</v>
      </c>
      <c r="R54" s="32">
        <f>SUM(E54:P54)</f>
        <v>139059936</v>
      </c>
      <c r="S54" s="23"/>
    </row>
    <row r="55" spans="1:19" ht="15">
      <c r="A55" s="28"/>
      <c r="B55" s="29"/>
      <c r="C55" s="30"/>
      <c r="D55" s="28" t="s">
        <v>42</v>
      </c>
      <c r="E55" s="34">
        <f t="shared" si="2"/>
        <v>72794</v>
      </c>
      <c r="F55" s="34">
        <f t="shared" si="2"/>
        <v>64871</v>
      </c>
      <c r="G55" s="34">
        <f t="shared" si="2"/>
        <v>75600</v>
      </c>
      <c r="H55" s="34">
        <f t="shared" si="2"/>
        <v>70037</v>
      </c>
      <c r="I55" s="34">
        <f t="shared" si="2"/>
        <v>67918</v>
      </c>
      <c r="J55" s="34">
        <f t="shared" si="2"/>
        <v>68797</v>
      </c>
      <c r="K55" s="34">
        <f t="shared" si="2"/>
        <v>73474</v>
      </c>
      <c r="L55" s="34">
        <f t="shared" si="2"/>
        <v>74776</v>
      </c>
      <c r="M55" s="34">
        <f t="shared" si="2"/>
        <v>71672</v>
      </c>
      <c r="N55" s="34">
        <f t="shared" si="2"/>
        <v>71631</v>
      </c>
      <c r="O55" s="34">
        <f t="shared" si="2"/>
        <v>66237</v>
      </c>
      <c r="P55" s="34">
        <f t="shared" si="2"/>
        <v>63688</v>
      </c>
      <c r="R55" s="32">
        <f>AVERAGE(E55:P55)</f>
        <v>70124.58333333333</v>
      </c>
      <c r="S55" s="23" t="s">
        <v>49</v>
      </c>
    </row>
    <row r="56" spans="1:19" ht="15">
      <c r="A56" s="28"/>
      <c r="B56" s="29"/>
      <c r="C56" s="30"/>
      <c r="D56" s="28" t="s">
        <v>43</v>
      </c>
      <c r="E56" s="34">
        <f t="shared" si="2"/>
        <v>67630</v>
      </c>
      <c r="F56" s="34">
        <f t="shared" si="2"/>
        <v>62154</v>
      </c>
      <c r="G56" s="34">
        <f t="shared" si="2"/>
        <v>61015</v>
      </c>
      <c r="H56" s="34">
        <f t="shared" si="2"/>
        <v>72694</v>
      </c>
      <c r="I56" s="34">
        <f t="shared" si="2"/>
        <v>73102</v>
      </c>
      <c r="J56" s="34">
        <f t="shared" si="2"/>
        <v>71064</v>
      </c>
      <c r="K56" s="34">
        <f t="shared" si="2"/>
        <v>71987</v>
      </c>
      <c r="L56" s="34">
        <f t="shared" si="2"/>
        <v>73029</v>
      </c>
      <c r="M56" s="34">
        <f t="shared" si="2"/>
        <v>73480</v>
      </c>
      <c r="N56" s="34">
        <f t="shared" si="2"/>
        <v>76336</v>
      </c>
      <c r="O56" s="34">
        <f t="shared" si="2"/>
        <v>74499</v>
      </c>
      <c r="P56" s="34">
        <f t="shared" si="2"/>
        <v>57800</v>
      </c>
      <c r="R56" s="32">
        <f>AVERAGE(E56:P56)</f>
        <v>69565.83333333333</v>
      </c>
      <c r="S56" s="23" t="s">
        <v>49</v>
      </c>
    </row>
    <row r="57" spans="1:19" ht="15">
      <c r="A57" s="28"/>
      <c r="B57" s="29"/>
      <c r="C57" s="30"/>
      <c r="D57" s="23" t="s">
        <v>44</v>
      </c>
      <c r="E57" s="34">
        <f t="shared" si="2"/>
        <v>73697</v>
      </c>
      <c r="F57" s="34">
        <f t="shared" si="2"/>
        <v>67586</v>
      </c>
      <c r="G57" s="34">
        <f t="shared" si="2"/>
        <v>67877</v>
      </c>
      <c r="H57" s="34">
        <f t="shared" si="2"/>
        <v>73098</v>
      </c>
      <c r="I57" s="34">
        <f t="shared" si="2"/>
        <v>66793</v>
      </c>
      <c r="J57" s="34">
        <f t="shared" si="2"/>
        <v>70295</v>
      </c>
      <c r="K57" s="34">
        <f t="shared" si="2"/>
        <v>69815</v>
      </c>
      <c r="L57" s="34">
        <f t="shared" si="2"/>
        <v>68980</v>
      </c>
      <c r="M57" s="34">
        <f t="shared" si="2"/>
        <v>75010</v>
      </c>
      <c r="N57" s="34">
        <f t="shared" si="2"/>
        <v>78304</v>
      </c>
      <c r="O57" s="34">
        <f t="shared" si="2"/>
        <v>70540</v>
      </c>
      <c r="P57" s="34">
        <f t="shared" si="2"/>
        <v>67877</v>
      </c>
      <c r="R57" s="32">
        <f>AVERAGE(E57:P57)</f>
        <v>70822.66666666667</v>
      </c>
      <c r="S57" s="23" t="s">
        <v>49</v>
      </c>
    </row>
    <row r="58" spans="1:19" ht="13.5" thickBot="1">
      <c r="A58" s="35"/>
      <c r="B58" s="36"/>
      <c r="C58" s="37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R58" s="38"/>
      <c r="S58" s="38"/>
    </row>
    <row r="59" ht="13.5" thickTop="1"/>
    <row r="60" ht="12.75">
      <c r="A60" t="s">
        <v>48</v>
      </c>
    </row>
    <row r="61" ht="12.75">
      <c r="D61" s="5"/>
    </row>
    <row r="62" ht="12.75">
      <c r="A62" t="s">
        <v>29</v>
      </c>
    </row>
    <row r="64" ht="12.75">
      <c r="A64" s="5" t="s">
        <v>46</v>
      </c>
    </row>
    <row r="65" spans="2:4" ht="12.75">
      <c r="B65" t="s">
        <v>30</v>
      </c>
      <c r="D65" t="s">
        <v>33</v>
      </c>
    </row>
    <row r="66" spans="2:4" ht="12.75">
      <c r="B66" t="s">
        <v>31</v>
      </c>
      <c r="D66" t="s">
        <v>34</v>
      </c>
    </row>
    <row r="67" spans="2:4" ht="12.75">
      <c r="B67" t="s">
        <v>32</v>
      </c>
      <c r="D67" t="s">
        <v>35</v>
      </c>
    </row>
    <row r="68" ht="12.75">
      <c r="A68" s="17" t="s">
        <v>45</v>
      </c>
    </row>
    <row r="69" spans="1:4" ht="12.75">
      <c r="A69" s="5"/>
      <c r="B69" t="s">
        <v>30</v>
      </c>
      <c r="D69" s="1" t="s">
        <v>36</v>
      </c>
    </row>
    <row r="70" spans="2:4" ht="12.75">
      <c r="B70" t="s">
        <v>31</v>
      </c>
      <c r="D70" t="s">
        <v>37</v>
      </c>
    </row>
    <row r="71" spans="2:4" ht="12.75">
      <c r="B71" t="s">
        <v>32</v>
      </c>
      <c r="D71" t="s">
        <v>35</v>
      </c>
    </row>
  </sheetData>
  <printOptions/>
  <pageMargins left="0.75" right="0.75" top="1" bottom="0.25" header="0.5" footer="0.5"/>
  <pageSetup horizontalDpi="200" verticalDpi="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:J71"/>
    </sheetView>
  </sheetViews>
  <sheetFormatPr defaultColWidth="9.140625" defaultRowHeight="12.75"/>
  <cols>
    <col min="5" max="5" width="11.8515625" style="0" customWidth="1"/>
    <col min="6" max="7" width="11.00390625" style="0" customWidth="1"/>
    <col min="8" max="10" width="10.140625" style="0" customWidth="1"/>
  </cols>
  <sheetData>
    <row r="1" spans="1:3" ht="12.75">
      <c r="A1" s="6" t="s">
        <v>47</v>
      </c>
      <c r="B1" s="6"/>
      <c r="C1" s="3"/>
    </row>
    <row r="2" spans="2:3" ht="12.75">
      <c r="B2" s="6"/>
      <c r="C2" s="3"/>
    </row>
    <row r="3" spans="1:3" ht="18">
      <c r="A3" s="41" t="s">
        <v>51</v>
      </c>
      <c r="B3" s="4"/>
      <c r="C3" s="3"/>
    </row>
    <row r="4" spans="1:3" ht="12.75">
      <c r="A4" s="6"/>
      <c r="B4" s="6"/>
      <c r="C4" s="3"/>
    </row>
    <row r="5" spans="1:7" ht="13.5" thickBot="1">
      <c r="A5" s="7" t="s">
        <v>23</v>
      </c>
      <c r="B5" s="8" t="s">
        <v>24</v>
      </c>
      <c r="C5" s="9" t="s">
        <v>25</v>
      </c>
      <c r="D5" s="7"/>
      <c r="E5" s="10" t="s">
        <v>18</v>
      </c>
      <c r="F5" s="10" t="s">
        <v>19</v>
      </c>
      <c r="G5" s="10" t="s">
        <v>20</v>
      </c>
    </row>
    <row r="6" spans="1:4" ht="13.5" thickTop="1">
      <c r="A6" s="11"/>
      <c r="B6" s="12"/>
      <c r="C6" s="13"/>
      <c r="D6" s="11"/>
    </row>
    <row r="7" ht="12.75">
      <c r="A7" t="s">
        <v>5</v>
      </c>
    </row>
    <row r="8" spans="2:7" ht="12.75">
      <c r="B8" t="s">
        <v>3</v>
      </c>
      <c r="C8" t="s">
        <v>0</v>
      </c>
      <c r="D8" s="14" t="s">
        <v>26</v>
      </c>
      <c r="E8">
        <v>17</v>
      </c>
      <c r="F8">
        <v>17</v>
      </c>
      <c r="G8">
        <v>17</v>
      </c>
    </row>
    <row r="9" spans="4:7" ht="12.75">
      <c r="D9" s="14" t="s">
        <v>38</v>
      </c>
      <c r="E9" s="2">
        <v>9153640</v>
      </c>
      <c r="F9" s="2">
        <v>8770660</v>
      </c>
      <c r="G9" s="2">
        <v>9155040</v>
      </c>
    </row>
    <row r="10" spans="4:7" ht="12.75">
      <c r="D10" s="14" t="s">
        <v>39</v>
      </c>
      <c r="E10" s="2">
        <v>2653880</v>
      </c>
      <c r="F10" s="2">
        <v>2516700</v>
      </c>
      <c r="G10" s="2">
        <v>2616620</v>
      </c>
    </row>
    <row r="11" spans="4:7" ht="12.75">
      <c r="D11" s="14" t="s">
        <v>40</v>
      </c>
      <c r="E11" s="2">
        <v>2774220</v>
      </c>
      <c r="F11" s="2">
        <v>2676620</v>
      </c>
      <c r="G11" s="2">
        <v>2777600</v>
      </c>
    </row>
    <row r="12" spans="4:7" ht="12.75">
      <c r="D12" s="14" t="s">
        <v>41</v>
      </c>
      <c r="E12" s="2">
        <v>3725540</v>
      </c>
      <c r="F12" s="2">
        <v>3577340</v>
      </c>
      <c r="G12" s="2">
        <v>3760820</v>
      </c>
    </row>
    <row r="13" spans="4:7" ht="12.75">
      <c r="D13" s="14" t="s">
        <v>42</v>
      </c>
      <c r="E13" s="2">
        <v>17884</v>
      </c>
      <c r="F13" s="2">
        <v>17655</v>
      </c>
      <c r="G13" s="2">
        <v>18024</v>
      </c>
    </row>
    <row r="14" spans="4:7" ht="12.75">
      <c r="D14" s="14" t="s">
        <v>43</v>
      </c>
      <c r="E14" s="2">
        <v>17343</v>
      </c>
      <c r="F14" s="2">
        <v>17540</v>
      </c>
      <c r="G14" s="2">
        <v>17817</v>
      </c>
    </row>
    <row r="15" spans="4:7" ht="12.75">
      <c r="D15" t="s">
        <v>44</v>
      </c>
      <c r="E15" s="2">
        <v>15683</v>
      </c>
      <c r="F15" s="2">
        <v>15873</v>
      </c>
      <c r="G15" s="2">
        <v>15602</v>
      </c>
    </row>
    <row r="17" ht="12.75">
      <c r="A17" t="s">
        <v>21</v>
      </c>
    </row>
    <row r="18" spans="2:7" ht="12.75">
      <c r="B18" t="s">
        <v>4</v>
      </c>
      <c r="C18" t="s">
        <v>1</v>
      </c>
      <c r="D18" s="14" t="s">
        <v>26</v>
      </c>
      <c r="E18">
        <v>5</v>
      </c>
      <c r="F18">
        <v>5</v>
      </c>
      <c r="G18">
        <v>5</v>
      </c>
    </row>
    <row r="19" spans="4:7" ht="12.75">
      <c r="D19" s="14" t="s">
        <v>38</v>
      </c>
      <c r="E19" s="2">
        <v>2729450</v>
      </c>
      <c r="F19" s="2">
        <v>2273800</v>
      </c>
      <c r="G19" s="2">
        <v>2450100</v>
      </c>
    </row>
    <row r="20" spans="4:7" ht="12.75">
      <c r="D20" s="14" t="s">
        <v>39</v>
      </c>
      <c r="E20" s="2">
        <v>761400</v>
      </c>
      <c r="F20" s="2">
        <v>651650</v>
      </c>
      <c r="G20" s="2">
        <v>694900</v>
      </c>
    </row>
    <row r="21" spans="4:7" ht="12.75">
      <c r="D21" s="14" t="s">
        <v>40</v>
      </c>
      <c r="E21" s="2">
        <v>801200</v>
      </c>
      <c r="F21" s="2">
        <v>661800</v>
      </c>
      <c r="G21" s="2">
        <v>702350</v>
      </c>
    </row>
    <row r="22" spans="4:7" ht="12.75">
      <c r="D22" s="14" t="s">
        <v>41</v>
      </c>
      <c r="E22" s="2">
        <v>1166850</v>
      </c>
      <c r="F22" s="2">
        <v>960350</v>
      </c>
      <c r="G22" s="2">
        <v>1052850</v>
      </c>
    </row>
    <row r="23" spans="4:7" ht="12.75">
      <c r="D23" s="14" t="s">
        <v>42</v>
      </c>
      <c r="E23" s="2">
        <v>6086</v>
      </c>
      <c r="F23" s="2">
        <v>6040</v>
      </c>
      <c r="G23" s="2">
        <v>6610</v>
      </c>
    </row>
    <row r="24" spans="4:7" ht="12.75">
      <c r="D24" s="14" t="s">
        <v>43</v>
      </c>
      <c r="E24" s="2">
        <v>6200</v>
      </c>
      <c r="F24" s="2">
        <v>5931</v>
      </c>
      <c r="G24" s="2">
        <v>5639</v>
      </c>
    </row>
    <row r="25" spans="4:7" ht="12.75">
      <c r="D25" t="s">
        <v>44</v>
      </c>
      <c r="E25" s="2">
        <v>6694</v>
      </c>
      <c r="F25" s="2">
        <v>5325</v>
      </c>
      <c r="G25" s="2">
        <v>5283</v>
      </c>
    </row>
    <row r="27" ht="12.75">
      <c r="A27" t="s">
        <v>21</v>
      </c>
    </row>
    <row r="28" spans="2:7" ht="12.75">
      <c r="B28" t="s">
        <v>2</v>
      </c>
      <c r="C28" t="s">
        <v>1</v>
      </c>
      <c r="D28" s="14" t="s">
        <v>26</v>
      </c>
      <c r="E28">
        <v>6</v>
      </c>
      <c r="F28">
        <v>6</v>
      </c>
      <c r="G28">
        <v>6</v>
      </c>
    </row>
    <row r="29" spans="4:7" ht="12.75">
      <c r="D29" s="14" t="s">
        <v>38</v>
      </c>
      <c r="E29" s="2">
        <v>960800</v>
      </c>
      <c r="F29" s="2">
        <v>1521600</v>
      </c>
      <c r="G29" s="2">
        <v>1224400</v>
      </c>
    </row>
    <row r="30" spans="4:7" ht="12.75">
      <c r="D30" s="14" t="s">
        <v>39</v>
      </c>
      <c r="E30" s="2">
        <v>154700</v>
      </c>
      <c r="F30" s="2">
        <v>297700</v>
      </c>
      <c r="G30" s="2">
        <v>281400</v>
      </c>
    </row>
    <row r="31" spans="4:7" ht="12.75">
      <c r="D31" s="14" t="s">
        <v>40</v>
      </c>
      <c r="E31" s="2">
        <v>122200</v>
      </c>
      <c r="F31" s="2">
        <v>276900</v>
      </c>
      <c r="G31" s="2">
        <v>322900</v>
      </c>
    </row>
    <row r="32" spans="4:7" ht="12.75">
      <c r="D32" s="14" t="s">
        <v>41</v>
      </c>
      <c r="E32" s="2">
        <v>683900</v>
      </c>
      <c r="F32" s="2">
        <v>947000</v>
      </c>
      <c r="G32" s="2">
        <v>620100</v>
      </c>
    </row>
    <row r="33" spans="4:7" ht="12.75">
      <c r="D33" s="14" t="s">
        <v>42</v>
      </c>
      <c r="E33" s="2">
        <v>10858</v>
      </c>
      <c r="F33" s="2">
        <v>12595</v>
      </c>
      <c r="G33" s="2">
        <v>9769</v>
      </c>
    </row>
    <row r="34" spans="4:7" ht="12.75">
      <c r="D34" s="14" t="s">
        <v>43</v>
      </c>
      <c r="E34" s="2">
        <v>9053</v>
      </c>
      <c r="F34" s="2">
        <v>10186</v>
      </c>
      <c r="G34" s="2">
        <v>9053</v>
      </c>
    </row>
    <row r="35" spans="4:7" ht="12.75">
      <c r="D35" t="s">
        <v>44</v>
      </c>
      <c r="E35" s="2">
        <v>12576</v>
      </c>
      <c r="F35" s="2">
        <v>15805</v>
      </c>
      <c r="G35" s="2">
        <v>11864</v>
      </c>
    </row>
    <row r="37" spans="1:3" ht="12.75">
      <c r="A37" t="s">
        <v>22</v>
      </c>
      <c r="B37" s="15"/>
      <c r="C37" s="15"/>
    </row>
    <row r="38" spans="2:7" ht="12.75">
      <c r="B38" t="s">
        <v>28</v>
      </c>
      <c r="D38" s="14" t="s">
        <v>26</v>
      </c>
      <c r="E38">
        <v>3</v>
      </c>
      <c r="F38">
        <v>3</v>
      </c>
      <c r="G38">
        <v>3</v>
      </c>
    </row>
    <row r="39" spans="4:7" ht="12.75">
      <c r="D39" s="14" t="s">
        <v>38</v>
      </c>
      <c r="E39" s="2">
        <v>5406088</v>
      </c>
      <c r="F39" s="2">
        <v>8247196</v>
      </c>
      <c r="G39" s="2">
        <v>6890257</v>
      </c>
    </row>
    <row r="40" spans="4:7" ht="12.75">
      <c r="D40" s="14" t="s">
        <v>39</v>
      </c>
      <c r="E40" s="2">
        <v>1464146</v>
      </c>
      <c r="F40" s="2">
        <v>2106468</v>
      </c>
      <c r="G40" s="2">
        <v>1872430</v>
      </c>
    </row>
    <row r="41" spans="4:7" ht="12.75">
      <c r="D41" s="14" t="s">
        <v>40</v>
      </c>
      <c r="E41" s="2">
        <v>1595633</v>
      </c>
      <c r="F41" s="2">
        <v>2370767</v>
      </c>
      <c r="G41" s="2">
        <v>1828279</v>
      </c>
    </row>
    <row r="42" spans="4:7" ht="12.75">
      <c r="D42" s="14" t="s">
        <v>41</v>
      </c>
      <c r="E42" s="2">
        <v>2346309</v>
      </c>
      <c r="F42" s="2">
        <v>3769961</v>
      </c>
      <c r="G42" s="2">
        <v>3189548</v>
      </c>
    </row>
    <row r="43" spans="4:7" ht="12.75">
      <c r="D43" s="14" t="s">
        <v>42</v>
      </c>
      <c r="E43" s="2">
        <v>24814</v>
      </c>
      <c r="F43" s="2">
        <v>20732</v>
      </c>
      <c r="G43" s="2">
        <v>28112</v>
      </c>
    </row>
    <row r="44" spans="4:7" ht="12.75">
      <c r="D44" s="14" t="s">
        <v>43</v>
      </c>
      <c r="E44" s="2">
        <v>22490</v>
      </c>
      <c r="F44" s="2">
        <v>21716</v>
      </c>
      <c r="G44" s="2">
        <v>19939</v>
      </c>
    </row>
    <row r="45" spans="4:7" ht="12.75">
      <c r="D45" t="s">
        <v>44</v>
      </c>
      <c r="E45" s="2">
        <v>21448</v>
      </c>
      <c r="F45" s="2">
        <v>16360</v>
      </c>
      <c r="G45" s="2">
        <v>21232</v>
      </c>
    </row>
    <row r="46" spans="1:7" ht="13.5" thickBot="1">
      <c r="A46" s="16"/>
      <c r="B46" s="16"/>
      <c r="C46" s="16"/>
      <c r="D46" s="16"/>
      <c r="E46" s="16"/>
      <c r="F46" s="16"/>
      <c r="G46" s="16"/>
    </row>
    <row r="47" spans="1:7" ht="13.5" thickTop="1">
      <c r="A47" s="23"/>
      <c r="B47" s="23"/>
      <c r="C47" s="23"/>
      <c r="D47" s="23"/>
      <c r="E47" s="23"/>
      <c r="F47" s="23"/>
      <c r="G47" s="23"/>
    </row>
    <row r="48" spans="1:7" ht="12.75">
      <c r="A48" s="24" t="s">
        <v>27</v>
      </c>
      <c r="B48" s="25"/>
      <c r="C48" s="26"/>
      <c r="D48" s="24"/>
      <c r="E48" s="27" t="s">
        <v>18</v>
      </c>
      <c r="F48" s="27" t="s">
        <v>19</v>
      </c>
      <c r="G48" s="27" t="s">
        <v>20</v>
      </c>
    </row>
    <row r="49" spans="1:7" ht="12.75">
      <c r="A49" s="24"/>
      <c r="B49" s="25"/>
      <c r="C49" s="26"/>
      <c r="D49" s="24"/>
      <c r="E49" s="27"/>
      <c r="F49" s="27"/>
      <c r="G49" s="27"/>
    </row>
    <row r="50" spans="1:7" ht="12.75">
      <c r="A50" s="28"/>
      <c r="B50" s="29"/>
      <c r="C50" s="30"/>
      <c r="D50" s="28" t="s">
        <v>26</v>
      </c>
      <c r="E50" s="23">
        <f>+E8+E18+E28+E38</f>
        <v>31</v>
      </c>
      <c r="F50" s="23">
        <f>+F8+F18+F28+F38</f>
        <v>31</v>
      </c>
      <c r="G50" s="23">
        <f>+G8+G18+G28+G38</f>
        <v>31</v>
      </c>
    </row>
    <row r="51" spans="1:7" ht="15">
      <c r="A51" s="28"/>
      <c r="B51" s="29"/>
      <c r="C51" s="30"/>
      <c r="D51" s="28" t="s">
        <v>38</v>
      </c>
      <c r="E51" s="32">
        <f>SUM(E52:E54)</f>
        <v>18249978</v>
      </c>
      <c r="F51" s="32">
        <f>SUM(F52:F54)</f>
        <v>20813256</v>
      </c>
      <c r="G51" s="32">
        <f>SUM(G52:G54)</f>
        <v>19719797</v>
      </c>
    </row>
    <row r="52" spans="1:7" ht="12.75">
      <c r="A52" s="28"/>
      <c r="B52" s="29"/>
      <c r="C52" s="30"/>
      <c r="D52" s="28" t="s">
        <v>39</v>
      </c>
      <c r="E52" s="34">
        <f aca="true" t="shared" si="0" ref="E52:G57">+E10+E20+E30+E40</f>
        <v>5034126</v>
      </c>
      <c r="F52" s="34">
        <f t="shared" si="0"/>
        <v>5572518</v>
      </c>
      <c r="G52" s="34">
        <f t="shared" si="0"/>
        <v>5465350</v>
      </c>
    </row>
    <row r="53" spans="1:7" ht="12.75">
      <c r="A53" s="28"/>
      <c r="B53" s="29"/>
      <c r="C53" s="30"/>
      <c r="D53" s="28" t="s">
        <v>40</v>
      </c>
      <c r="E53" s="34">
        <f t="shared" si="0"/>
        <v>5293253</v>
      </c>
      <c r="F53" s="34">
        <f t="shared" si="0"/>
        <v>5986087</v>
      </c>
      <c r="G53" s="34">
        <f t="shared" si="0"/>
        <v>5631129</v>
      </c>
    </row>
    <row r="54" spans="1:7" ht="12.75">
      <c r="A54" s="28"/>
      <c r="B54" s="29"/>
      <c r="C54" s="30"/>
      <c r="D54" s="28" t="s">
        <v>41</v>
      </c>
      <c r="E54" s="34">
        <f t="shared" si="0"/>
        <v>7922599</v>
      </c>
      <c r="F54" s="34">
        <f t="shared" si="0"/>
        <v>9254651</v>
      </c>
      <c r="G54" s="34">
        <f t="shared" si="0"/>
        <v>8623318</v>
      </c>
    </row>
    <row r="55" spans="1:7" ht="12.75">
      <c r="A55" s="28"/>
      <c r="B55" s="29"/>
      <c r="C55" s="30"/>
      <c r="D55" s="28" t="s">
        <v>42</v>
      </c>
      <c r="E55" s="34">
        <f t="shared" si="0"/>
        <v>59642</v>
      </c>
      <c r="F55" s="34">
        <f t="shared" si="0"/>
        <v>57022</v>
      </c>
      <c r="G55" s="34">
        <f t="shared" si="0"/>
        <v>62515</v>
      </c>
    </row>
    <row r="56" spans="1:7" ht="12.75">
      <c r="A56" s="28"/>
      <c r="B56" s="29"/>
      <c r="C56" s="30"/>
      <c r="D56" s="28" t="s">
        <v>43</v>
      </c>
      <c r="E56" s="34">
        <f t="shared" si="0"/>
        <v>55086</v>
      </c>
      <c r="F56" s="34">
        <f t="shared" si="0"/>
        <v>55373</v>
      </c>
      <c r="G56" s="34">
        <f t="shared" si="0"/>
        <v>52448</v>
      </c>
    </row>
    <row r="57" spans="1:7" ht="12.75">
      <c r="A57" s="28"/>
      <c r="B57" s="29"/>
      <c r="C57" s="30"/>
      <c r="D57" s="23" t="s">
        <v>44</v>
      </c>
      <c r="E57" s="34">
        <f t="shared" si="0"/>
        <v>56401</v>
      </c>
      <c r="F57" s="34">
        <f t="shared" si="0"/>
        <v>53363</v>
      </c>
      <c r="G57" s="34">
        <f t="shared" si="0"/>
        <v>53981</v>
      </c>
    </row>
    <row r="58" spans="1:7" ht="13.5" thickBot="1">
      <c r="A58" s="35"/>
      <c r="B58" s="36"/>
      <c r="C58" s="37"/>
      <c r="D58" s="35"/>
      <c r="E58" s="35"/>
      <c r="F58" s="35"/>
      <c r="G58" s="35"/>
    </row>
    <row r="59" ht="13.5" thickTop="1"/>
    <row r="60" ht="12.75">
      <c r="A60" t="s">
        <v>48</v>
      </c>
    </row>
    <row r="61" ht="12.75">
      <c r="D61" s="5"/>
    </row>
    <row r="62" ht="12.75">
      <c r="A62" t="s">
        <v>29</v>
      </c>
    </row>
    <row r="64" ht="12.75">
      <c r="A64" s="5" t="s">
        <v>46</v>
      </c>
    </row>
    <row r="65" spans="2:4" ht="12.75">
      <c r="B65" t="s">
        <v>30</v>
      </c>
      <c r="D65" t="s">
        <v>33</v>
      </c>
    </row>
    <row r="66" spans="2:4" ht="12.75">
      <c r="B66" t="s">
        <v>31</v>
      </c>
      <c r="D66" t="s">
        <v>34</v>
      </c>
    </row>
    <row r="67" spans="2:4" ht="12.75">
      <c r="B67" t="s">
        <v>32</v>
      </c>
      <c r="D67" t="s">
        <v>35</v>
      </c>
    </row>
    <row r="68" ht="12.75">
      <c r="A68" s="17" t="s">
        <v>45</v>
      </c>
    </row>
    <row r="69" spans="1:4" ht="12.75">
      <c r="A69" s="5"/>
      <c r="B69" t="s">
        <v>30</v>
      </c>
      <c r="D69" s="1" t="s">
        <v>36</v>
      </c>
    </row>
    <row r="70" spans="2:4" ht="12.75">
      <c r="B70" t="s">
        <v>31</v>
      </c>
      <c r="D70" t="s">
        <v>37</v>
      </c>
    </row>
    <row r="71" spans="2:4" ht="12.75">
      <c r="B71" t="s">
        <v>32</v>
      </c>
      <c r="D71" t="s">
        <v>35</v>
      </c>
    </row>
  </sheetData>
  <printOptions/>
  <pageMargins left="0.75" right="0.75" top="1" bottom="0.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puamonr</cp:lastModifiedBy>
  <cp:lastPrinted>2003-06-02T13:16:53Z</cp:lastPrinted>
  <dcterms:created xsi:type="dcterms:W3CDTF">2003-04-08T20:14:49Z</dcterms:created>
  <dcterms:modified xsi:type="dcterms:W3CDTF">2003-06-03T20:09:48Z</dcterms:modified>
  <cp:category/>
  <cp:version/>
  <cp:contentType/>
  <cp:contentStatus/>
</cp:coreProperties>
</file>