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905" yWindow="570" windowWidth="20145" windowHeight="10560"/>
  </bookViews>
  <sheets>
    <sheet name="BillingDeterminants_AllCusts" sheetId="6" r:id="rId1"/>
  </sheets>
  <calcPr calcId="145621" concurrentCalc="0"/>
</workbook>
</file>

<file path=xl/calcChain.xml><?xml version="1.0" encoding="utf-8"?>
<calcChain xmlns="http://schemas.openxmlformats.org/spreadsheetml/2006/main">
  <c r="W17" i="6" l="1"/>
  <c r="W32" i="6"/>
  <c r="W16" i="6"/>
  <c r="W31" i="6"/>
  <c r="E17" i="6"/>
  <c r="E32" i="6"/>
  <c r="E16" i="6"/>
  <c r="E31" i="6"/>
  <c r="V17" i="6"/>
  <c r="V32" i="6"/>
  <c r="U17" i="6"/>
  <c r="U32" i="6"/>
  <c r="T17" i="6"/>
  <c r="T32" i="6"/>
  <c r="S17" i="6"/>
  <c r="S32" i="6"/>
  <c r="R17" i="6"/>
  <c r="R32" i="6"/>
  <c r="Q17" i="6"/>
  <c r="Q32" i="6"/>
  <c r="P17" i="6"/>
  <c r="P32" i="6"/>
  <c r="O17" i="6"/>
  <c r="O32" i="6"/>
  <c r="N17" i="6"/>
  <c r="N32" i="6"/>
  <c r="M17" i="6"/>
  <c r="M32" i="6"/>
  <c r="L17" i="6"/>
  <c r="L32" i="6"/>
  <c r="K17" i="6"/>
  <c r="K32" i="6"/>
  <c r="J17" i="6"/>
  <c r="J32" i="6"/>
  <c r="I17" i="6"/>
  <c r="I32" i="6"/>
  <c r="H17" i="6"/>
  <c r="H32" i="6"/>
  <c r="G17" i="6"/>
  <c r="G32" i="6"/>
  <c r="F17" i="6"/>
  <c r="F32" i="6"/>
  <c r="V16" i="6"/>
  <c r="V31" i="6"/>
  <c r="U16" i="6"/>
  <c r="U31" i="6"/>
  <c r="T16" i="6"/>
  <c r="T31" i="6"/>
  <c r="S16" i="6"/>
  <c r="S31" i="6"/>
  <c r="R16" i="6"/>
  <c r="R31" i="6"/>
  <c r="Q16" i="6"/>
  <c r="Q31" i="6"/>
  <c r="P16" i="6"/>
  <c r="P31" i="6"/>
  <c r="O16" i="6"/>
  <c r="O31" i="6"/>
  <c r="N16" i="6"/>
  <c r="N31" i="6"/>
  <c r="M16" i="6"/>
  <c r="M31" i="6"/>
  <c r="L16" i="6"/>
  <c r="L31" i="6"/>
  <c r="K16" i="6"/>
  <c r="K31" i="6"/>
  <c r="J16" i="6"/>
  <c r="J31" i="6"/>
  <c r="I16" i="6"/>
  <c r="I31" i="6"/>
  <c r="H16" i="6"/>
  <c r="H31" i="6"/>
  <c r="G16" i="6"/>
  <c r="G31" i="6"/>
  <c r="F16" i="6"/>
  <c r="F31" i="6"/>
</calcChain>
</file>

<file path=xl/sharedStrings.xml><?xml version="1.0" encoding="utf-8"?>
<sst xmlns="http://schemas.openxmlformats.org/spreadsheetml/2006/main" count="22" uniqueCount="12">
  <si>
    <t>Small Standard Offer Group Billing Determinants, All Customers</t>
  </si>
  <si>
    <t>Class</t>
  </si>
  <si>
    <t>Total Residential</t>
  </si>
  <si>
    <t>meters</t>
  </si>
  <si>
    <t>energy</t>
  </si>
  <si>
    <t>Total Small Commercial</t>
  </si>
  <si>
    <t>Total Lighting</t>
  </si>
  <si>
    <t>Total Small Class Billing Determinants</t>
  </si>
  <si>
    <t>EMERA MAINE</t>
  </si>
  <si>
    <t>Secondary Voltage</t>
  </si>
  <si>
    <t>Primary Voltage</t>
  </si>
  <si>
    <t>Residential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</si>
</sst>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409]mmm\-yy;@"/>
    <numFmt numFmtId="165" formatCode="_(* #,##0_);_(* \(#,##0\);_(* &quot;-&quot;??_);_(@_)"/>
  </numFmts>
  <fonts count="21" x14ac:knownFonts="1">
    <font>
      <sz val="10"/>
      <color indexed="64"/>
      <name val="Arial"/>
      <charset val="1"/>
    </font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indexed="64"/>
      <name val="Arial"/>
      <charset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3" borderId="0" applyNumberFormat="0" applyBorder="0" applyAlignment="0" applyProtection="0"/>
    <xf numFmtId="0" fontId="7" fillId="6" borderId="9" applyNumberFormat="0" applyAlignment="0" applyProtection="0"/>
    <xf numFmtId="0" fontId="8" fillId="7" borderId="12" applyNumberFormat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5" borderId="9" applyNumberFormat="0" applyAlignment="0" applyProtection="0"/>
    <xf numFmtId="0" fontId="15" fillId="0" borderId="11" applyNumberFormat="0" applyFill="0" applyAlignment="0" applyProtection="0"/>
    <xf numFmtId="0" fontId="16" fillId="4" borderId="0" applyNumberFormat="0" applyBorder="0" applyAlignment="0" applyProtection="0"/>
    <xf numFmtId="0" fontId="4" fillId="0" borderId="0"/>
    <xf numFmtId="0" fontId="4" fillId="8" borderId="13" applyNumberFormat="0" applyFont="0" applyAlignment="0" applyProtection="0"/>
    <xf numFmtId="0" fontId="17" fillId="6" borderId="10" applyNumberFormat="0" applyAlignment="0" applyProtection="0"/>
    <xf numFmtId="0" fontId="18" fillId="0" borderId="14" applyNumberFormat="0" applyFill="0" applyAlignment="0" applyProtection="0"/>
    <xf numFmtId="0" fontId="19" fillId="0" borderId="0" applyNumberFormat="0" applyFill="0" applyBorder="0" applyAlignment="0" applyProtection="0"/>
    <xf numFmtId="43" fontId="20" fillId="0" borderId="0" applyFont="0" applyFill="0" applyBorder="0" applyAlignment="0" applyProtection="0"/>
  </cellStyleXfs>
  <cellXfs count="17">
    <xf numFmtId="0" fontId="0" fillId="0" borderId="0" xfId="0"/>
    <xf numFmtId="3" fontId="0" fillId="0" borderId="0" xfId="0" applyNumberFormat="1" applyFill="1"/>
    <xf numFmtId="0" fontId="2" fillId="0" borderId="0" xfId="0" applyFont="1" applyFill="1"/>
    <xf numFmtId="0" fontId="0" fillId="0" borderId="0" xfId="0" applyFill="1"/>
    <xf numFmtId="17" fontId="3" fillId="0" borderId="4" xfId="0" applyNumberFormat="1" applyFont="1" applyFill="1" applyBorder="1"/>
    <xf numFmtId="164" fontId="2" fillId="0" borderId="4" xfId="0" applyNumberFormat="1" applyFont="1" applyFill="1" applyBorder="1" applyAlignment="1">
      <alignment horizontal="right"/>
    </xf>
    <xf numFmtId="0" fontId="0" fillId="0" borderId="2" xfId="0" applyFill="1" applyBorder="1"/>
    <xf numFmtId="3" fontId="0" fillId="0" borderId="0" xfId="0" quotePrefix="1" applyNumberFormat="1" applyFill="1" applyAlignment="1">
      <alignment horizontal="right"/>
    </xf>
    <xf numFmtId="165" fontId="0" fillId="0" borderId="0" xfId="44" applyNumberFormat="1" applyFont="1" applyFill="1"/>
    <xf numFmtId="0" fontId="0" fillId="0" borderId="5" xfId="0" applyFill="1" applyBorder="1"/>
    <xf numFmtId="3" fontId="0" fillId="0" borderId="5" xfId="0" applyNumberFormat="1" applyFill="1" applyBorder="1"/>
    <xf numFmtId="3" fontId="0" fillId="0" borderId="2" xfId="0" applyNumberFormat="1" applyFill="1" applyBorder="1"/>
    <xf numFmtId="0" fontId="0" fillId="0" borderId="1" xfId="0" applyFill="1" applyBorder="1"/>
    <xf numFmtId="0" fontId="0" fillId="0" borderId="3" xfId="0" applyFill="1" applyBorder="1"/>
    <xf numFmtId="3" fontId="0" fillId="0" borderId="3" xfId="0" applyNumberFormat="1" applyFill="1" applyBorder="1"/>
    <xf numFmtId="0" fontId="0" fillId="0" borderId="0" xfId="0" quotePrefix="1" applyFill="1" applyBorder="1" applyAlignment="1">
      <alignment horizontal="right"/>
    </xf>
    <xf numFmtId="0" fontId="2" fillId="0" borderId="0" xfId="0" quotePrefix="1" applyFont="1" applyFill="1" applyBorder="1" applyAlignment="1">
      <alignment horizontal="right"/>
    </xf>
  </cellXfs>
  <cellStyles count="45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" xfId="44" builtinId="3"/>
    <cellStyle name="Comma 2" xfId="2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39"/>
    <cellStyle name="Normal 3" xfId="1"/>
    <cellStyle name="Note 2" xfId="40"/>
    <cellStyle name="Output 2" xfId="41"/>
    <cellStyle name="Total 2" xfId="42"/>
    <cellStyle name="Warning Text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tabSelected="1" workbookViewId="0"/>
  </sheetViews>
  <sheetFormatPr defaultRowHeight="12.75" x14ac:dyDescent="0.2"/>
  <cols>
    <col min="1" max="4" width="9.140625" style="3"/>
    <col min="5" max="22" width="10.140625" style="3" bestFit="1" customWidth="1"/>
    <col min="23" max="23" width="11.28515625" style="3" bestFit="1" customWidth="1"/>
    <col min="24" max="16384" width="9.140625" style="3"/>
  </cols>
  <sheetData>
    <row r="1" spans="1:23" x14ac:dyDescent="0.2">
      <c r="A1" s="2" t="s">
        <v>8</v>
      </c>
    </row>
    <row r="3" spans="1:23" x14ac:dyDescent="0.2">
      <c r="A3" s="3" t="s">
        <v>0</v>
      </c>
    </row>
    <row r="4" spans="1:23" ht="13.5" thickBot="1" x14ac:dyDescent="0.25"/>
    <row r="5" spans="1:23" ht="14.25" thickTop="1" thickBot="1" x14ac:dyDescent="0.25">
      <c r="A5" s="4" t="s">
        <v>1</v>
      </c>
      <c r="B5" s="4"/>
      <c r="C5" s="4"/>
      <c r="D5" s="4"/>
      <c r="E5" s="5">
        <v>42005</v>
      </c>
      <c r="F5" s="5">
        <v>42036</v>
      </c>
      <c r="G5" s="5">
        <v>42064</v>
      </c>
      <c r="H5" s="5">
        <v>42095</v>
      </c>
      <c r="I5" s="5">
        <v>42125</v>
      </c>
      <c r="J5" s="5">
        <v>42156</v>
      </c>
      <c r="K5" s="5">
        <v>42186</v>
      </c>
      <c r="L5" s="5">
        <v>42217</v>
      </c>
      <c r="M5" s="5">
        <v>42248</v>
      </c>
      <c r="N5" s="5">
        <v>42278</v>
      </c>
      <c r="O5" s="5">
        <v>42309</v>
      </c>
      <c r="P5" s="5">
        <v>42339</v>
      </c>
      <c r="Q5" s="5">
        <v>42370</v>
      </c>
      <c r="R5" s="5">
        <v>42401</v>
      </c>
      <c r="S5" s="5">
        <v>42430</v>
      </c>
      <c r="T5" s="5">
        <v>42461</v>
      </c>
      <c r="U5" s="5">
        <v>42491</v>
      </c>
      <c r="V5" s="5">
        <v>42522</v>
      </c>
      <c r="W5" s="5">
        <v>42552</v>
      </c>
    </row>
    <row r="6" spans="1:23" ht="13.5" thickTop="1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3" x14ac:dyDescent="0.2">
      <c r="A7" s="2" t="s">
        <v>11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3" x14ac:dyDescent="0.2">
      <c r="D8" s="3" t="s">
        <v>3</v>
      </c>
      <c r="E8" s="1">
        <v>102063</v>
      </c>
      <c r="F8" s="1">
        <v>97247</v>
      </c>
      <c r="G8" s="1">
        <v>102110</v>
      </c>
      <c r="H8" s="1">
        <v>102030</v>
      </c>
      <c r="I8" s="1">
        <v>102139</v>
      </c>
      <c r="J8" s="1">
        <v>102491.65995025511</v>
      </c>
      <c r="K8" s="1">
        <v>103829</v>
      </c>
      <c r="L8" s="1">
        <v>104044</v>
      </c>
      <c r="M8" s="1">
        <v>104042</v>
      </c>
      <c r="N8" s="1">
        <v>111753</v>
      </c>
      <c r="O8" s="1">
        <v>94151</v>
      </c>
      <c r="P8" s="1">
        <v>103017</v>
      </c>
      <c r="Q8" s="1">
        <v>97987</v>
      </c>
      <c r="R8" s="1">
        <v>102725</v>
      </c>
      <c r="S8" s="1">
        <v>102889</v>
      </c>
      <c r="T8" s="1">
        <v>98113</v>
      </c>
      <c r="U8" s="1">
        <v>111074</v>
      </c>
      <c r="V8" s="1">
        <v>102437</v>
      </c>
      <c r="W8" s="8">
        <v>103670</v>
      </c>
    </row>
    <row r="9" spans="1:23" x14ac:dyDescent="0.2">
      <c r="B9" s="3" t="s">
        <v>9</v>
      </c>
      <c r="D9" s="3" t="s">
        <v>4</v>
      </c>
      <c r="E9" s="1">
        <v>63310693.555999994</v>
      </c>
      <c r="F9" s="1">
        <v>58695845.778000005</v>
      </c>
      <c r="G9" s="1">
        <v>62993868.439999998</v>
      </c>
      <c r="H9" s="1">
        <v>51077210.123000003</v>
      </c>
      <c r="I9" s="1">
        <v>43617187.340000004</v>
      </c>
      <c r="J9" s="1">
        <v>47228804.854483381</v>
      </c>
      <c r="K9" s="1">
        <v>47996418</v>
      </c>
      <c r="L9" s="1">
        <v>50443570</v>
      </c>
      <c r="M9" s="1">
        <v>51025679</v>
      </c>
      <c r="N9" s="1">
        <v>48330693</v>
      </c>
      <c r="O9" s="1">
        <v>41061720</v>
      </c>
      <c r="P9" s="1">
        <v>56273078</v>
      </c>
      <c r="Q9" s="1">
        <v>57344492</v>
      </c>
      <c r="R9" s="1">
        <v>55906444</v>
      </c>
      <c r="S9" s="1">
        <v>57699750</v>
      </c>
      <c r="T9" s="1">
        <v>47541768</v>
      </c>
      <c r="U9" s="1">
        <v>45458356</v>
      </c>
      <c r="V9" s="1">
        <v>44596225</v>
      </c>
      <c r="W9" s="1">
        <v>47458882.229999997</v>
      </c>
    </row>
    <row r="10" spans="1:23" x14ac:dyDescent="0.2"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3" x14ac:dyDescent="0.2">
      <c r="D11" s="3" t="s">
        <v>3</v>
      </c>
      <c r="E11" s="1">
        <v>2</v>
      </c>
      <c r="F11" s="1">
        <v>2</v>
      </c>
      <c r="G11" s="1">
        <v>2</v>
      </c>
      <c r="H11" s="1">
        <v>2</v>
      </c>
      <c r="I11" s="1">
        <v>2</v>
      </c>
      <c r="J11" s="1">
        <v>2</v>
      </c>
      <c r="K11" s="1">
        <v>2</v>
      </c>
      <c r="L11" s="1">
        <v>2</v>
      </c>
      <c r="M11" s="1">
        <v>2</v>
      </c>
      <c r="N11" s="1">
        <v>2</v>
      </c>
      <c r="O11" s="1">
        <v>2</v>
      </c>
      <c r="P11" s="1">
        <v>2</v>
      </c>
      <c r="Q11" s="1">
        <v>2</v>
      </c>
      <c r="R11" s="1">
        <v>2</v>
      </c>
      <c r="S11" s="1">
        <v>2</v>
      </c>
      <c r="T11" s="1">
        <v>2</v>
      </c>
      <c r="U11" s="1">
        <v>2</v>
      </c>
      <c r="V11" s="1">
        <v>2</v>
      </c>
      <c r="W11" s="1">
        <v>2</v>
      </c>
    </row>
    <row r="12" spans="1:23" x14ac:dyDescent="0.2">
      <c r="B12" s="3" t="s">
        <v>10</v>
      </c>
      <c r="D12" s="3" t="s">
        <v>4</v>
      </c>
      <c r="E12" s="1">
        <v>217440</v>
      </c>
      <c r="F12" s="1">
        <v>231840</v>
      </c>
      <c r="G12" s="1">
        <v>221520</v>
      </c>
      <c r="H12" s="1">
        <v>212400</v>
      </c>
      <c r="I12" s="1">
        <v>181200</v>
      </c>
      <c r="J12" s="1">
        <v>194280</v>
      </c>
      <c r="K12" s="1">
        <v>217560</v>
      </c>
      <c r="L12" s="1">
        <v>284160</v>
      </c>
      <c r="M12" s="1">
        <v>304440</v>
      </c>
      <c r="N12" s="1">
        <v>226320</v>
      </c>
      <c r="O12" s="1">
        <v>218040</v>
      </c>
      <c r="P12" s="1">
        <v>200160</v>
      </c>
      <c r="Q12" s="1">
        <v>207960</v>
      </c>
      <c r="R12" s="1">
        <v>209520</v>
      </c>
      <c r="S12" s="1">
        <v>186600</v>
      </c>
      <c r="T12" s="1">
        <v>190320</v>
      </c>
      <c r="U12" s="1">
        <v>178680</v>
      </c>
      <c r="V12" s="1">
        <v>198840</v>
      </c>
      <c r="W12" s="8">
        <v>217428</v>
      </c>
    </row>
    <row r="13" spans="1:23" x14ac:dyDescent="0.2">
      <c r="A13" s="9"/>
      <c r="B13" s="9"/>
      <c r="C13" s="9"/>
      <c r="D13" s="9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9"/>
    </row>
    <row r="14" spans="1:23" x14ac:dyDescent="0.2"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3" x14ac:dyDescent="0.2">
      <c r="A15" s="2" t="s">
        <v>2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3" x14ac:dyDescent="0.2">
      <c r="D16" s="3" t="s">
        <v>3</v>
      </c>
      <c r="E16" s="1">
        <f>E8+E11</f>
        <v>102065</v>
      </c>
      <c r="F16" s="1">
        <f t="shared" ref="F16:W17" si="0">F8+F11</f>
        <v>97249</v>
      </c>
      <c r="G16" s="1">
        <f t="shared" si="0"/>
        <v>102112</v>
      </c>
      <c r="H16" s="1">
        <f t="shared" si="0"/>
        <v>102032</v>
      </c>
      <c r="I16" s="1">
        <f t="shared" si="0"/>
        <v>102141</v>
      </c>
      <c r="J16" s="1">
        <f t="shared" si="0"/>
        <v>102493.65995025511</v>
      </c>
      <c r="K16" s="1">
        <f t="shared" si="0"/>
        <v>103831</v>
      </c>
      <c r="L16" s="1">
        <f t="shared" si="0"/>
        <v>104046</v>
      </c>
      <c r="M16" s="1">
        <f t="shared" si="0"/>
        <v>104044</v>
      </c>
      <c r="N16" s="1">
        <f t="shared" ref="N16:U16" si="1">N8+N11</f>
        <v>111755</v>
      </c>
      <c r="O16" s="1">
        <f t="shared" si="1"/>
        <v>94153</v>
      </c>
      <c r="P16" s="1">
        <f t="shared" si="1"/>
        <v>103019</v>
      </c>
      <c r="Q16" s="1">
        <f t="shared" si="1"/>
        <v>97989</v>
      </c>
      <c r="R16" s="1">
        <f t="shared" si="1"/>
        <v>102727</v>
      </c>
      <c r="S16" s="1">
        <f t="shared" si="1"/>
        <v>102891</v>
      </c>
      <c r="T16" s="1">
        <f t="shared" si="1"/>
        <v>98115</v>
      </c>
      <c r="U16" s="1">
        <f t="shared" si="1"/>
        <v>111076</v>
      </c>
      <c r="V16" s="1">
        <f t="shared" si="0"/>
        <v>102439</v>
      </c>
      <c r="W16" s="1">
        <f t="shared" si="0"/>
        <v>103672</v>
      </c>
    </row>
    <row r="17" spans="1:23" x14ac:dyDescent="0.2">
      <c r="A17" s="2"/>
      <c r="D17" s="3" t="s">
        <v>4</v>
      </c>
      <c r="E17" s="1">
        <f>E9+E12</f>
        <v>63528133.555999994</v>
      </c>
      <c r="F17" s="1">
        <f t="shared" si="0"/>
        <v>58927685.778000005</v>
      </c>
      <c r="G17" s="1">
        <f t="shared" si="0"/>
        <v>63215388.439999998</v>
      </c>
      <c r="H17" s="1">
        <f t="shared" si="0"/>
        <v>51289610.123000003</v>
      </c>
      <c r="I17" s="1">
        <f t="shared" si="0"/>
        <v>43798387.340000004</v>
      </c>
      <c r="J17" s="1">
        <f t="shared" si="0"/>
        <v>47423084.854483381</v>
      </c>
      <c r="K17" s="1">
        <f t="shared" si="0"/>
        <v>48213978</v>
      </c>
      <c r="L17" s="1">
        <f t="shared" si="0"/>
        <v>50727730</v>
      </c>
      <c r="M17" s="1">
        <f t="shared" si="0"/>
        <v>51330119</v>
      </c>
      <c r="N17" s="1">
        <f t="shared" si="0"/>
        <v>48557013</v>
      </c>
      <c r="O17" s="1">
        <f t="shared" si="0"/>
        <v>41279760</v>
      </c>
      <c r="P17" s="1">
        <f t="shared" si="0"/>
        <v>56473238</v>
      </c>
      <c r="Q17" s="1">
        <f t="shared" si="0"/>
        <v>57552452</v>
      </c>
      <c r="R17" s="1">
        <f t="shared" si="0"/>
        <v>56115964</v>
      </c>
      <c r="S17" s="1">
        <f t="shared" si="0"/>
        <v>57886350</v>
      </c>
      <c r="T17" s="1">
        <f t="shared" si="0"/>
        <v>47732088</v>
      </c>
      <c r="U17" s="1">
        <f t="shared" si="0"/>
        <v>45637036</v>
      </c>
      <c r="V17" s="1">
        <f t="shared" si="0"/>
        <v>44795065</v>
      </c>
      <c r="W17" s="1">
        <f t="shared" si="0"/>
        <v>47676310.229999997</v>
      </c>
    </row>
    <row r="18" spans="1:23" x14ac:dyDescent="0.2"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9"/>
    </row>
    <row r="19" spans="1:23" x14ac:dyDescent="0.2">
      <c r="A19" s="6"/>
      <c r="B19" s="6"/>
      <c r="C19" s="6"/>
      <c r="D19" s="6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</row>
    <row r="20" spans="1:23" x14ac:dyDescent="0.2">
      <c r="A20" s="3" t="s">
        <v>5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3" x14ac:dyDescent="0.2">
      <c r="D21" s="3" t="s">
        <v>3</v>
      </c>
      <c r="E21" s="1">
        <v>15994</v>
      </c>
      <c r="F21" s="1">
        <v>15336</v>
      </c>
      <c r="G21" s="1">
        <v>15998</v>
      </c>
      <c r="H21" s="1">
        <v>15991</v>
      </c>
      <c r="I21" s="1">
        <v>16087</v>
      </c>
      <c r="J21" s="1">
        <v>16059.529985473853</v>
      </c>
      <c r="K21" s="1">
        <v>15434</v>
      </c>
      <c r="L21" s="1">
        <v>15435</v>
      </c>
      <c r="M21" s="1">
        <v>15417</v>
      </c>
      <c r="N21" s="1">
        <v>15370</v>
      </c>
      <c r="O21" s="1">
        <v>14096</v>
      </c>
      <c r="P21" s="1">
        <v>15366</v>
      </c>
      <c r="Q21" s="1">
        <v>14692</v>
      </c>
      <c r="R21" s="1">
        <v>15346</v>
      </c>
      <c r="S21" s="1">
        <v>15373</v>
      </c>
      <c r="T21" s="1">
        <v>14747</v>
      </c>
      <c r="U21" s="1">
        <v>15507</v>
      </c>
      <c r="V21" s="1">
        <v>14295</v>
      </c>
      <c r="W21" s="8">
        <v>16305</v>
      </c>
    </row>
    <row r="22" spans="1:23" x14ac:dyDescent="0.2">
      <c r="D22" s="3" t="s">
        <v>4</v>
      </c>
      <c r="E22" s="1">
        <v>14849847.853</v>
      </c>
      <c r="F22" s="1">
        <v>14414287.790000001</v>
      </c>
      <c r="G22" s="1">
        <v>15463354.313000001</v>
      </c>
      <c r="H22" s="1">
        <v>12997688.539999999</v>
      </c>
      <c r="I22" s="1">
        <v>11327136.706</v>
      </c>
      <c r="J22" s="1">
        <v>12083542.06160171</v>
      </c>
      <c r="K22" s="1">
        <v>13043252</v>
      </c>
      <c r="L22" s="1">
        <v>13672003</v>
      </c>
      <c r="M22" s="1">
        <v>13618581</v>
      </c>
      <c r="N22" s="1">
        <v>12543306</v>
      </c>
      <c r="O22" s="1">
        <v>10573265</v>
      </c>
      <c r="P22" s="1">
        <v>13517482</v>
      </c>
      <c r="Q22" s="1">
        <v>13545110</v>
      </c>
      <c r="R22" s="1">
        <v>13850577</v>
      </c>
      <c r="S22" s="1">
        <v>14059572</v>
      </c>
      <c r="T22" s="1">
        <v>12281872</v>
      </c>
      <c r="U22" s="1">
        <v>11892609</v>
      </c>
      <c r="V22" s="1">
        <v>12216620</v>
      </c>
      <c r="W22" s="8">
        <v>13187727</v>
      </c>
    </row>
    <row r="23" spans="1:23" x14ac:dyDescent="0.2"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9"/>
    </row>
    <row r="24" spans="1:23" x14ac:dyDescent="0.2">
      <c r="A24" s="6"/>
      <c r="B24" s="6"/>
      <c r="C24" s="6"/>
      <c r="D24" s="6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1:23" x14ac:dyDescent="0.2">
      <c r="A25" s="3" t="s">
        <v>6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3" x14ac:dyDescent="0.2">
      <c r="D26" s="3" t="s">
        <v>3</v>
      </c>
      <c r="E26" s="1">
        <v>4336</v>
      </c>
      <c r="F26" s="1">
        <v>4094</v>
      </c>
      <c r="G26" s="1">
        <v>4334</v>
      </c>
      <c r="H26" s="1">
        <v>4327</v>
      </c>
      <c r="I26" s="1">
        <v>4333</v>
      </c>
      <c r="J26" s="1">
        <v>4331.0542040705313</v>
      </c>
      <c r="K26" s="1">
        <v>4428</v>
      </c>
      <c r="L26" s="1">
        <v>4436</v>
      </c>
      <c r="M26" s="1">
        <v>4421</v>
      </c>
      <c r="N26" s="1">
        <v>4428</v>
      </c>
      <c r="O26" s="1">
        <v>3987</v>
      </c>
      <c r="P26" s="1">
        <v>4455</v>
      </c>
      <c r="Q26" s="1">
        <v>4223</v>
      </c>
      <c r="R26" s="1">
        <v>4454</v>
      </c>
      <c r="S26" s="1">
        <v>4463</v>
      </c>
      <c r="T26" s="1">
        <v>4233</v>
      </c>
      <c r="U26" s="1">
        <v>4493</v>
      </c>
      <c r="V26" s="1">
        <v>4483</v>
      </c>
      <c r="W26" s="3">
        <v>4453</v>
      </c>
    </row>
    <row r="27" spans="1:23" x14ac:dyDescent="0.2">
      <c r="D27" s="3" t="s">
        <v>4</v>
      </c>
      <c r="E27" s="1">
        <v>730109</v>
      </c>
      <c r="F27" s="1">
        <v>539926</v>
      </c>
      <c r="G27" s="1">
        <v>924408</v>
      </c>
      <c r="H27" s="1">
        <v>727703</v>
      </c>
      <c r="I27" s="1">
        <v>735287</v>
      </c>
      <c r="J27" s="1">
        <v>667498.61013991816</v>
      </c>
      <c r="K27" s="1">
        <v>727890</v>
      </c>
      <c r="L27" s="1">
        <v>724004</v>
      </c>
      <c r="M27" s="1">
        <v>724365</v>
      </c>
      <c r="N27" s="1">
        <v>749433</v>
      </c>
      <c r="O27" s="1">
        <v>506582</v>
      </c>
      <c r="P27" s="1">
        <v>915472</v>
      </c>
      <c r="Q27" s="1">
        <v>532909</v>
      </c>
      <c r="R27" s="1">
        <v>725673</v>
      </c>
      <c r="S27" s="1">
        <v>940927</v>
      </c>
      <c r="T27" s="1">
        <v>701055</v>
      </c>
      <c r="U27" s="1">
        <v>728424</v>
      </c>
      <c r="V27" s="1">
        <v>727888</v>
      </c>
      <c r="W27" s="8">
        <v>726558.08</v>
      </c>
    </row>
    <row r="28" spans="1:23" ht="13.5" thickBot="1" x14ac:dyDescent="0.25"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2"/>
    </row>
    <row r="29" spans="1:23" ht="13.5" thickTop="1" x14ac:dyDescent="0.2">
      <c r="A29" s="13"/>
      <c r="B29" s="13"/>
      <c r="C29" s="13"/>
      <c r="D29" s="13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1:23" x14ac:dyDescent="0.2">
      <c r="A30" s="3" t="s">
        <v>7</v>
      </c>
      <c r="E30" s="15"/>
      <c r="F30" s="15"/>
      <c r="G30" s="15"/>
      <c r="H30" s="16"/>
      <c r="I30" s="16"/>
      <c r="J30" s="16"/>
      <c r="K30" s="16"/>
      <c r="L30" s="16"/>
      <c r="M30" s="16"/>
      <c r="N30" s="15"/>
      <c r="O30" s="15"/>
      <c r="P30" s="15"/>
      <c r="Q30" s="15"/>
      <c r="R30" s="15"/>
      <c r="S30" s="15"/>
      <c r="T30" s="16"/>
      <c r="U30" s="16"/>
      <c r="V30" s="16"/>
    </row>
    <row r="31" spans="1:23" x14ac:dyDescent="0.2">
      <c r="D31" s="3" t="s">
        <v>3</v>
      </c>
      <c r="E31" s="1">
        <f>E26+E21+E16</f>
        <v>122395</v>
      </c>
      <c r="F31" s="1">
        <f t="shared" ref="F31:V31" si="2">F26+F21+F16</f>
        <v>116679</v>
      </c>
      <c r="G31" s="1">
        <f t="shared" si="2"/>
        <v>122444</v>
      </c>
      <c r="H31" s="1">
        <f t="shared" si="2"/>
        <v>122350</v>
      </c>
      <c r="I31" s="1">
        <f t="shared" si="2"/>
        <v>122561</v>
      </c>
      <c r="J31" s="1">
        <f t="shared" si="2"/>
        <v>122884.2441397995</v>
      </c>
      <c r="K31" s="1">
        <f t="shared" si="2"/>
        <v>123693</v>
      </c>
      <c r="L31" s="1">
        <f t="shared" si="2"/>
        <v>123917</v>
      </c>
      <c r="M31" s="1">
        <f t="shared" si="2"/>
        <v>123882</v>
      </c>
      <c r="N31" s="1">
        <f t="shared" si="2"/>
        <v>131553</v>
      </c>
      <c r="O31" s="1">
        <f t="shared" si="2"/>
        <v>112236</v>
      </c>
      <c r="P31" s="1">
        <f t="shared" si="2"/>
        <v>122840</v>
      </c>
      <c r="Q31" s="1">
        <f t="shared" si="2"/>
        <v>116904</v>
      </c>
      <c r="R31" s="1">
        <f t="shared" si="2"/>
        <v>122527</v>
      </c>
      <c r="S31" s="1">
        <f t="shared" si="2"/>
        <v>122727</v>
      </c>
      <c r="T31" s="1">
        <f t="shared" si="2"/>
        <v>117095</v>
      </c>
      <c r="U31" s="1">
        <f t="shared" si="2"/>
        <v>131076</v>
      </c>
      <c r="V31" s="1">
        <f t="shared" si="2"/>
        <v>121217</v>
      </c>
      <c r="W31" s="1">
        <f t="shared" ref="W31" si="3">W26+W21+W16</f>
        <v>124430</v>
      </c>
    </row>
    <row r="32" spans="1:23" x14ac:dyDescent="0.2">
      <c r="D32" s="3" t="s">
        <v>4</v>
      </c>
      <c r="E32" s="1">
        <f>E27+E22+E17</f>
        <v>79108090.408999994</v>
      </c>
      <c r="F32" s="1">
        <f t="shared" ref="F32:V32" si="4">F27+F22+F17</f>
        <v>73881899.568000004</v>
      </c>
      <c r="G32" s="1">
        <f t="shared" si="4"/>
        <v>79603150.752999991</v>
      </c>
      <c r="H32" s="1">
        <f t="shared" si="4"/>
        <v>65015001.663000003</v>
      </c>
      <c r="I32" s="1">
        <f t="shared" si="4"/>
        <v>55860811.046000004</v>
      </c>
      <c r="J32" s="1">
        <f t="shared" si="4"/>
        <v>60174125.526225008</v>
      </c>
      <c r="K32" s="1">
        <f t="shared" si="4"/>
        <v>61985120</v>
      </c>
      <c r="L32" s="1">
        <f t="shared" si="4"/>
        <v>65123737</v>
      </c>
      <c r="M32" s="1">
        <f t="shared" si="4"/>
        <v>65673065</v>
      </c>
      <c r="N32" s="1">
        <f t="shared" si="4"/>
        <v>61849752</v>
      </c>
      <c r="O32" s="1">
        <f t="shared" si="4"/>
        <v>52359607</v>
      </c>
      <c r="P32" s="1">
        <f t="shared" si="4"/>
        <v>70906192</v>
      </c>
      <c r="Q32" s="1">
        <f t="shared" si="4"/>
        <v>71630471</v>
      </c>
      <c r="R32" s="1">
        <f t="shared" si="4"/>
        <v>70692214</v>
      </c>
      <c r="S32" s="1">
        <f t="shared" si="4"/>
        <v>72886849</v>
      </c>
      <c r="T32" s="1">
        <f t="shared" si="4"/>
        <v>60715015</v>
      </c>
      <c r="U32" s="1">
        <f t="shared" si="4"/>
        <v>58258069</v>
      </c>
      <c r="V32" s="1">
        <f t="shared" si="4"/>
        <v>57739573</v>
      </c>
      <c r="W32" s="1">
        <f t="shared" ref="W32" si="5">W27+W22+W17</f>
        <v>61590595.309999995</v>
      </c>
    </row>
    <row r="33" spans="1:23" ht="13.5" thickBot="1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ht="13.5" thickTop="1" x14ac:dyDescent="0.2"/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BillingDeterminants_AllCusts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DUTRA, STEVEN</dc:creator>
  <cp:lastModifiedBy>DUTRA, STEVEN</cp:lastModifiedBy>
  <dcterms:created xsi:type="dcterms:W3CDTF">2013-04-12T17:06:21Z</dcterms:created>
  <dcterms:modified xsi:type="dcterms:W3CDTF">2016-09-06T18:42:14Z</dcterms:modified>
</cp:coreProperties>
</file>