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Total 2005" sheetId="1" r:id="rId1"/>
    <sheet name="SO 2005" sheetId="2" r:id="rId2"/>
    <sheet name="Total 2006" sheetId="3" r:id="rId3"/>
    <sheet name="SO 2006" sheetId="4" r:id="rId4"/>
  </sheets>
  <definedNames/>
  <calcPr fullCalcOnLoad="1"/>
</workbook>
</file>

<file path=xl/sharedStrings.xml><?xml version="1.0" encoding="utf-8"?>
<sst xmlns="http://schemas.openxmlformats.org/spreadsheetml/2006/main" count="236" uniqueCount="32">
  <si>
    <t>MPS RATE CLASS</t>
  </si>
  <si>
    <t>SO</t>
  </si>
  <si>
    <t>VOLTAGE</t>
  </si>
  <si>
    <t>Customers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</si>
  <si>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</si>
  <si>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</si>
  <si>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</si>
  <si>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</si>
  <si>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</si>
  <si>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</si>
  <si>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</si>
  <si>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</si>
  <si>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</si>
  <si>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</si>
  <si>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</si>
  <si>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</si>
  <si>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kWh</t>
  </si>
  <si>
    <t>kWh</t>
  </si>
  <si>
    <t>A/A1</t>
  </si>
  <si>
    <t>small</t>
  </si>
  <si>
    <t>secondary</t>
  </si>
  <si>
    <t>AH/AHN</t>
  </si>
  <si>
    <t>C/CF/MC-G</t>
  </si>
  <si>
    <t>F</t>
  </si>
  <si>
    <t>D2</t>
  </si>
  <si>
    <t>SNO</t>
  </si>
  <si>
    <t>SL</t>
  </si>
  <si>
    <t>T</t>
  </si>
  <si>
    <t>Total Small</t>
  </si>
  <si>
    <t>Total 2005</t>
  </si>
  <si>
    <t>2005 Total</t>
  </si>
  <si>
    <t>YTD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</si>
</sst>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3" fontId="1" fillId="0" borderId="2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 wrapText="1"/>
    </xf>
    <xf numFmtId="3" fontId="1" fillId="0" borderId="3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2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0" borderId="0" xfId="0" applyNumberFormat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3" borderId="13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3" fontId="6" fillId="0" borderId="13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5"/>
  <sheetViews>
    <sheetView tabSelected="1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56" sqref="H56"/>
    </sheetView>
  </sheetViews>
  <sheetFormatPr defaultColWidth="9.140625" defaultRowHeight="12.75"/>
  <cols>
    <col min="1" max="1" width="14.00390625" style="0" customWidth="1"/>
    <col min="2" max="2" width="7.57421875" style="0" bestFit="1" customWidth="1"/>
    <col min="3" max="3" width="14.7109375" style="0" bestFit="1" customWidth="1"/>
    <col min="4" max="4" width="12.140625" style="0" customWidth="1"/>
    <col min="5" max="12" width="10.140625" style="0" bestFit="1" customWidth="1"/>
    <col min="13" max="13" width="10.7109375" style="0" customWidth="1"/>
    <col min="14" max="14" width="10.140625" style="0" bestFit="1" customWidth="1"/>
    <col min="15" max="16" width="10.28125" style="0" bestFit="1" customWidth="1"/>
    <col min="17" max="17" width="11.140625" style="3" bestFit="1" customWidth="1"/>
  </cols>
  <sheetData>
    <row r="5" spans="1:17" ht="25.5">
      <c r="A5" s="45" t="s">
        <v>0</v>
      </c>
      <c r="B5" s="46" t="s">
        <v>1</v>
      </c>
      <c r="C5" s="46" t="s">
        <v>2</v>
      </c>
      <c r="D5" s="46"/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6" t="s">
        <v>10</v>
      </c>
      <c r="L5" s="46" t="s">
        <v>11</v>
      </c>
      <c r="M5" s="46" t="s">
        <v>12</v>
      </c>
      <c r="N5" s="46" t="s">
        <v>13</v>
      </c>
      <c r="O5" s="46" t="s">
        <v>14</v>
      </c>
      <c r="P5" s="47" t="s">
        <v>15</v>
      </c>
      <c r="Q5" s="48" t="s">
        <v>29</v>
      </c>
    </row>
    <row r="6" spans="1:17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55"/>
    </row>
    <row r="7" spans="1:17" ht="12.75">
      <c r="A7" s="15" t="s">
        <v>18</v>
      </c>
      <c r="B7" s="11" t="s">
        <v>19</v>
      </c>
      <c r="C7" s="11" t="s">
        <v>20</v>
      </c>
      <c r="D7" s="9" t="s">
        <v>3</v>
      </c>
      <c r="E7" s="16">
        <v>28957</v>
      </c>
      <c r="F7" s="16">
        <v>28955</v>
      </c>
      <c r="G7" s="16">
        <v>28914</v>
      </c>
      <c r="H7" s="16">
        <v>28992</v>
      </c>
      <c r="I7" s="16">
        <v>29089</v>
      </c>
      <c r="J7" s="16">
        <v>29130</v>
      </c>
      <c r="K7" s="16">
        <v>29122</v>
      </c>
      <c r="L7" s="16">
        <v>29235</v>
      </c>
      <c r="M7" s="16">
        <v>29349</v>
      </c>
      <c r="N7" s="16">
        <v>29240</v>
      </c>
      <c r="O7" s="16">
        <v>29275</v>
      </c>
      <c r="P7" s="16">
        <v>29229</v>
      </c>
      <c r="Q7" s="49">
        <f>AVERAGE(E7:P7)</f>
        <v>29123.916666666668</v>
      </c>
    </row>
    <row r="8" spans="1:17" ht="12.75">
      <c r="A8" s="18"/>
      <c r="B8" s="9"/>
      <c r="C8" s="9"/>
      <c r="D8" s="9" t="s">
        <v>17</v>
      </c>
      <c r="E8" s="1">
        <v>17282273</v>
      </c>
      <c r="F8" s="1">
        <v>14971997</v>
      </c>
      <c r="G8" s="1">
        <v>14920924</v>
      </c>
      <c r="H8" s="1">
        <v>13802290</v>
      </c>
      <c r="I8" s="1">
        <v>12757354</v>
      </c>
      <c r="J8" s="1">
        <v>12945663</v>
      </c>
      <c r="K8" s="1">
        <v>14026034</v>
      </c>
      <c r="L8" s="1">
        <v>13200682</v>
      </c>
      <c r="M8" s="1">
        <v>13803429</v>
      </c>
      <c r="N8" s="1">
        <v>13057412</v>
      </c>
      <c r="O8" s="1">
        <v>13613881</v>
      </c>
      <c r="P8" s="1">
        <f>15311837+336</f>
        <v>15312173</v>
      </c>
      <c r="Q8" s="49">
        <f>SUM(E8:P8)</f>
        <v>169694112</v>
      </c>
    </row>
    <row r="9" spans="1:17" ht="12.75">
      <c r="A9" s="18"/>
      <c r="B9" s="9"/>
      <c r="C9" s="9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55"/>
    </row>
    <row r="10" spans="1:17" ht="12.75">
      <c r="A10" s="12"/>
      <c r="B10" s="13"/>
      <c r="C10" s="13"/>
      <c r="D10" s="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50"/>
    </row>
    <row r="11" spans="1:17" ht="12.75">
      <c r="A11" s="15" t="s">
        <v>21</v>
      </c>
      <c r="B11" s="11" t="s">
        <v>19</v>
      </c>
      <c r="C11" s="11" t="s">
        <v>20</v>
      </c>
      <c r="D11" s="9" t="s">
        <v>3</v>
      </c>
      <c r="E11" s="16">
        <v>1297</v>
      </c>
      <c r="F11" s="16">
        <v>1288</v>
      </c>
      <c r="G11" s="16">
        <v>1314</v>
      </c>
      <c r="H11" s="16">
        <v>1293</v>
      </c>
      <c r="I11" s="16">
        <v>1279</v>
      </c>
      <c r="J11" s="16">
        <v>1286</v>
      </c>
      <c r="K11" s="16">
        <v>1271</v>
      </c>
      <c r="L11" s="16">
        <v>1280</v>
      </c>
      <c r="M11" s="16">
        <v>1272</v>
      </c>
      <c r="N11" s="16">
        <v>1271</v>
      </c>
      <c r="O11" s="16">
        <v>1298</v>
      </c>
      <c r="P11" s="1">
        <v>1277</v>
      </c>
      <c r="Q11" s="49">
        <f>AVERAGE(E11:P11)</f>
        <v>1285.5</v>
      </c>
    </row>
    <row r="12" spans="1:17" ht="12.75">
      <c r="A12" s="18"/>
      <c r="B12" s="9"/>
      <c r="C12" s="9"/>
      <c r="D12" s="9" t="s">
        <v>17</v>
      </c>
      <c r="E12" s="16">
        <v>1481912</v>
      </c>
      <c r="F12" s="16">
        <v>1370401</v>
      </c>
      <c r="G12" s="16">
        <v>1288115</v>
      </c>
      <c r="H12" s="16">
        <v>943650</v>
      </c>
      <c r="I12" s="16">
        <v>757720</v>
      </c>
      <c r="J12" s="16">
        <v>598658</v>
      </c>
      <c r="K12" s="16">
        <v>500284</v>
      </c>
      <c r="L12" s="16">
        <v>458674</v>
      </c>
      <c r="M12" s="16">
        <v>483696</v>
      </c>
      <c r="N12" s="16">
        <v>562069</v>
      </c>
      <c r="O12" s="16">
        <v>818011</v>
      </c>
      <c r="P12" s="1">
        <v>1150292</v>
      </c>
      <c r="Q12" s="49">
        <f>SUM(E12:P12)</f>
        <v>10413482</v>
      </c>
    </row>
    <row r="13" spans="1:17" ht="12.75">
      <c r="A13" s="2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54"/>
    </row>
    <row r="14" spans="1:17" ht="12.75">
      <c r="A14" s="12"/>
      <c r="B14" s="13"/>
      <c r="C14" s="13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55"/>
    </row>
    <row r="15" spans="1:17" ht="12.75">
      <c r="A15" s="24" t="s">
        <v>22</v>
      </c>
      <c r="B15" s="11" t="s">
        <v>19</v>
      </c>
      <c r="C15" s="11" t="s">
        <v>20</v>
      </c>
      <c r="D15" s="9" t="s">
        <v>3</v>
      </c>
      <c r="E15" s="16">
        <v>5210</v>
      </c>
      <c r="F15" s="16">
        <v>5150</v>
      </c>
      <c r="G15" s="16">
        <v>5151</v>
      </c>
      <c r="H15" s="16">
        <v>5189</v>
      </c>
      <c r="I15" s="16">
        <v>5220</v>
      </c>
      <c r="J15" s="16">
        <v>5234</v>
      </c>
      <c r="K15" s="16">
        <v>5250</v>
      </c>
      <c r="L15" s="16">
        <v>5238</v>
      </c>
      <c r="M15" s="16">
        <v>5264</v>
      </c>
      <c r="N15" s="16">
        <v>5221</v>
      </c>
      <c r="O15" s="16">
        <v>5205</v>
      </c>
      <c r="P15" s="16">
        <v>5220</v>
      </c>
      <c r="Q15" s="49">
        <f>AVERAGE(E15:P15)</f>
        <v>5212.666666666667</v>
      </c>
    </row>
    <row r="16" spans="1:17" ht="12.75">
      <c r="A16" s="18"/>
      <c r="B16" s="9"/>
      <c r="C16" s="9"/>
      <c r="D16" s="9" t="s">
        <v>17</v>
      </c>
      <c r="E16" s="16">
        <v>7228601</v>
      </c>
      <c r="F16" s="16">
        <v>6568295</v>
      </c>
      <c r="G16" s="16">
        <v>6653533</v>
      </c>
      <c r="H16" s="16">
        <v>5979398</v>
      </c>
      <c r="I16" s="16">
        <v>5806487</v>
      </c>
      <c r="J16" s="16">
        <v>5891929</v>
      </c>
      <c r="K16" s="16">
        <v>6238262</v>
      </c>
      <c r="L16" s="16">
        <v>6320036</v>
      </c>
      <c r="M16" s="16">
        <v>6236378</v>
      </c>
      <c r="N16" s="16">
        <v>5795520</v>
      </c>
      <c r="O16" s="16">
        <v>5734420</v>
      </c>
      <c r="P16" s="16">
        <v>6359895</v>
      </c>
      <c r="Q16" s="49">
        <f>SUM(E16:P16)</f>
        <v>74812754</v>
      </c>
    </row>
    <row r="17" spans="1:17" ht="12.75">
      <c r="A17" s="21"/>
      <c r="B17" s="10"/>
      <c r="C17" s="10"/>
      <c r="D17" s="10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5"/>
    </row>
    <row r="18" spans="1:17" ht="12.75">
      <c r="A18" s="12"/>
      <c r="B18" s="13"/>
      <c r="C18" s="13"/>
      <c r="D18" s="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50"/>
    </row>
    <row r="19" spans="1:17" ht="12.75">
      <c r="A19" s="15" t="s">
        <v>23</v>
      </c>
      <c r="B19" s="11" t="s">
        <v>19</v>
      </c>
      <c r="C19" s="11" t="s">
        <v>20</v>
      </c>
      <c r="D19" s="9" t="s">
        <v>3</v>
      </c>
      <c r="E19" s="16">
        <v>464</v>
      </c>
      <c r="F19" s="16">
        <v>463</v>
      </c>
      <c r="G19" s="16">
        <v>462</v>
      </c>
      <c r="H19" s="16">
        <v>461</v>
      </c>
      <c r="I19" s="16">
        <v>461</v>
      </c>
      <c r="J19" s="16">
        <v>464</v>
      </c>
      <c r="K19" s="16">
        <v>456</v>
      </c>
      <c r="L19" s="16">
        <v>454</v>
      </c>
      <c r="M19" s="16">
        <v>469</v>
      </c>
      <c r="N19" s="16">
        <v>464</v>
      </c>
      <c r="O19" s="16">
        <v>466</v>
      </c>
      <c r="P19" s="16">
        <v>465</v>
      </c>
      <c r="Q19" s="49">
        <f>AVERAGE(E19:P19)</f>
        <v>462.4166666666667</v>
      </c>
    </row>
    <row r="20" spans="1:17" ht="12.75">
      <c r="A20" s="18"/>
      <c r="B20" s="9"/>
      <c r="C20" s="9"/>
      <c r="D20" s="9" t="s">
        <v>17</v>
      </c>
      <c r="E20" s="16">
        <v>2095111</v>
      </c>
      <c r="F20" s="16">
        <v>1700078</v>
      </c>
      <c r="G20" s="16">
        <v>1627354</v>
      </c>
      <c r="H20" s="16">
        <v>1244039</v>
      </c>
      <c r="I20" s="16">
        <v>1020021</v>
      </c>
      <c r="J20" s="16">
        <v>841081</v>
      </c>
      <c r="K20" s="16">
        <v>712526</v>
      </c>
      <c r="L20" s="16">
        <v>513699</v>
      </c>
      <c r="M20" s="16">
        <v>308847</v>
      </c>
      <c r="N20" s="16">
        <v>1119205</v>
      </c>
      <c r="O20" s="16">
        <v>1993890</v>
      </c>
      <c r="P20" s="16">
        <v>1940332</v>
      </c>
      <c r="Q20" s="49">
        <f>SUM(E20:P20)</f>
        <v>15116183</v>
      </c>
    </row>
    <row r="21" spans="1:17" ht="12.75">
      <c r="A21" s="21"/>
      <c r="B21" s="10"/>
      <c r="C21" s="10"/>
      <c r="D21" s="10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54"/>
    </row>
    <row r="22" spans="1:17" ht="12.75">
      <c r="A22" s="12"/>
      <c r="B22" s="13"/>
      <c r="C22" s="13"/>
      <c r="D22" s="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55"/>
    </row>
    <row r="23" spans="1:17" ht="12.75">
      <c r="A23" s="15" t="s">
        <v>25</v>
      </c>
      <c r="B23" s="11" t="s">
        <v>19</v>
      </c>
      <c r="C23" s="11" t="s">
        <v>20</v>
      </c>
      <c r="D23" s="9" t="s">
        <v>3</v>
      </c>
      <c r="E23" s="16">
        <v>2</v>
      </c>
      <c r="F23" s="16">
        <v>2</v>
      </c>
      <c r="G23" s="16">
        <v>2</v>
      </c>
      <c r="H23" s="16">
        <v>2</v>
      </c>
      <c r="I23" s="16">
        <v>2</v>
      </c>
      <c r="J23" s="16">
        <v>2</v>
      </c>
      <c r="K23" s="16">
        <v>2</v>
      </c>
      <c r="L23" s="16">
        <v>2</v>
      </c>
      <c r="M23" s="16">
        <v>2</v>
      </c>
      <c r="N23" s="16">
        <v>2</v>
      </c>
      <c r="O23" s="16">
        <v>2</v>
      </c>
      <c r="P23" s="11">
        <v>2</v>
      </c>
      <c r="Q23" s="49">
        <f>AVERAGE(E23:P23)</f>
        <v>2</v>
      </c>
    </row>
    <row r="24" spans="1:17" ht="12.75">
      <c r="A24" s="18"/>
      <c r="B24" s="9"/>
      <c r="C24" s="9"/>
      <c r="D24" s="9" t="s">
        <v>17</v>
      </c>
      <c r="E24" s="57">
        <v>147293</v>
      </c>
      <c r="F24" s="16">
        <v>19911</v>
      </c>
      <c r="G24" s="16">
        <v>12704</v>
      </c>
      <c r="H24" s="16">
        <v>2339</v>
      </c>
      <c r="I24" s="16">
        <v>902</v>
      </c>
      <c r="J24" s="16">
        <v>887</v>
      </c>
      <c r="K24" s="16">
        <v>305</v>
      </c>
      <c r="L24" s="16">
        <v>589</v>
      </c>
      <c r="M24" s="16">
        <v>592</v>
      </c>
      <c r="N24" s="16">
        <v>15</v>
      </c>
      <c r="O24" s="16">
        <v>3470</v>
      </c>
      <c r="P24" s="1">
        <v>77533</v>
      </c>
      <c r="Q24" s="49">
        <f>SUM(E24:P24)</f>
        <v>266540</v>
      </c>
    </row>
    <row r="25" spans="1:17" ht="12.75">
      <c r="A25" s="21"/>
      <c r="B25" s="10"/>
      <c r="C25" s="10"/>
      <c r="D25" s="10"/>
      <c r="E25" s="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2"/>
      <c r="Q25" s="55"/>
    </row>
    <row r="26" spans="1:17" ht="12.75">
      <c r="A26" s="12"/>
      <c r="B26" s="13"/>
      <c r="C26" s="13"/>
      <c r="D26" s="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50"/>
    </row>
    <row r="27" spans="1:17" ht="12.75">
      <c r="A27" s="15" t="s">
        <v>24</v>
      </c>
      <c r="B27" s="11" t="s">
        <v>19</v>
      </c>
      <c r="C27" s="11" t="s">
        <v>20</v>
      </c>
      <c r="D27" s="9" t="s">
        <v>3</v>
      </c>
      <c r="E27" s="16">
        <v>17</v>
      </c>
      <c r="F27" s="16">
        <v>17</v>
      </c>
      <c r="G27" s="16">
        <v>18</v>
      </c>
      <c r="H27" s="16">
        <v>17</v>
      </c>
      <c r="I27" s="16">
        <v>17</v>
      </c>
      <c r="J27" s="16">
        <v>17</v>
      </c>
      <c r="K27" s="16">
        <v>17</v>
      </c>
      <c r="L27" s="16">
        <v>17</v>
      </c>
      <c r="M27" s="16">
        <v>17</v>
      </c>
      <c r="N27" s="16">
        <v>18</v>
      </c>
      <c r="O27" s="16">
        <v>17</v>
      </c>
      <c r="P27" s="16">
        <v>17</v>
      </c>
      <c r="Q27" s="49">
        <f>AVERAGE(E27:P27)</f>
        <v>17.166666666666668</v>
      </c>
    </row>
    <row r="28" spans="1:17" ht="12.75">
      <c r="A28" s="18"/>
      <c r="B28" s="9"/>
      <c r="C28" s="9"/>
      <c r="D28" s="9" t="s">
        <v>17</v>
      </c>
      <c r="E28" s="16">
        <v>241207</v>
      </c>
      <c r="F28" s="16">
        <v>227716</v>
      </c>
      <c r="G28" s="16">
        <v>248542</v>
      </c>
      <c r="H28" s="16">
        <v>220257</v>
      </c>
      <c r="I28" s="16">
        <v>236134</v>
      </c>
      <c r="J28" s="16">
        <v>236359</v>
      </c>
      <c r="K28" s="16">
        <v>251621</v>
      </c>
      <c r="L28" s="16">
        <v>235379</v>
      </c>
      <c r="M28" s="16">
        <v>236449</v>
      </c>
      <c r="N28" s="16">
        <v>209087</v>
      </c>
      <c r="O28" s="16">
        <v>213587</v>
      </c>
      <c r="P28" s="16">
        <v>208132</v>
      </c>
      <c r="Q28" s="49">
        <f>SUM(E28:P28)</f>
        <v>2764470</v>
      </c>
    </row>
    <row r="29" spans="1:17" ht="12.75">
      <c r="A29" s="1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4"/>
    </row>
    <row r="30" spans="1:17" ht="12.75">
      <c r="A30" s="12"/>
      <c r="B30" s="13"/>
      <c r="C30" s="13"/>
      <c r="D30" s="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55"/>
    </row>
    <row r="31" spans="1:17" ht="12.75">
      <c r="A31" s="15" t="s">
        <v>26</v>
      </c>
      <c r="B31" s="11" t="s">
        <v>19</v>
      </c>
      <c r="C31" s="11" t="s">
        <v>20</v>
      </c>
      <c r="D31" s="9" t="s">
        <v>3</v>
      </c>
      <c r="E31" s="16">
        <v>46</v>
      </c>
      <c r="F31" s="16">
        <v>46</v>
      </c>
      <c r="G31" s="16">
        <v>46</v>
      </c>
      <c r="H31" s="16">
        <v>46</v>
      </c>
      <c r="I31" s="16">
        <v>46</v>
      </c>
      <c r="J31" s="16">
        <v>46</v>
      </c>
      <c r="K31" s="16">
        <v>46</v>
      </c>
      <c r="L31" s="16">
        <v>46</v>
      </c>
      <c r="M31" s="16">
        <v>46</v>
      </c>
      <c r="N31" s="16">
        <v>46</v>
      </c>
      <c r="O31" s="16">
        <v>46</v>
      </c>
      <c r="P31" s="16">
        <v>46</v>
      </c>
      <c r="Q31" s="49">
        <f>AVERAGE(E31:P31)</f>
        <v>46</v>
      </c>
    </row>
    <row r="32" spans="1:17" ht="12.75">
      <c r="A32" s="18"/>
      <c r="B32" s="9"/>
      <c r="C32" s="9"/>
      <c r="D32" s="9" t="s">
        <v>17</v>
      </c>
      <c r="E32" s="16">
        <v>153968</v>
      </c>
      <c r="F32" s="16">
        <v>154005</v>
      </c>
      <c r="G32" s="16">
        <v>154029</v>
      </c>
      <c r="H32" s="16">
        <v>154029</v>
      </c>
      <c r="I32" s="16">
        <v>154133</v>
      </c>
      <c r="J32" s="16">
        <v>154192</v>
      </c>
      <c r="K32" s="16">
        <v>154192</v>
      </c>
      <c r="L32" s="16">
        <v>154192</v>
      </c>
      <c r="M32" s="16">
        <v>154192</v>
      </c>
      <c r="N32" s="16">
        <v>154192</v>
      </c>
      <c r="O32" s="16">
        <v>154237</v>
      </c>
      <c r="P32" s="16">
        <v>154271</v>
      </c>
      <c r="Q32" s="49">
        <f>SUM(E32:P32)</f>
        <v>1849632</v>
      </c>
    </row>
    <row r="33" spans="1:17" ht="12.75">
      <c r="A33" s="21"/>
      <c r="B33" s="10"/>
      <c r="C33" s="10"/>
      <c r="D33" s="1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55"/>
    </row>
    <row r="34" spans="1:17" ht="12.75">
      <c r="A34" s="12"/>
      <c r="B34" s="13"/>
      <c r="C34" s="13"/>
      <c r="D34" s="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50"/>
    </row>
    <row r="35" spans="1:17" ht="12.75">
      <c r="A35" s="15" t="s">
        <v>27</v>
      </c>
      <c r="B35" s="11" t="s">
        <v>19</v>
      </c>
      <c r="C35" s="11" t="s">
        <v>20</v>
      </c>
      <c r="D35" s="9" t="s">
        <v>3</v>
      </c>
      <c r="E35" s="16">
        <v>1055</v>
      </c>
      <c r="F35" s="16">
        <v>1055</v>
      </c>
      <c r="G35" s="16">
        <v>1059</v>
      </c>
      <c r="H35" s="16">
        <v>1059</v>
      </c>
      <c r="I35" s="16">
        <v>1062</v>
      </c>
      <c r="J35" s="16">
        <v>1063</v>
      </c>
      <c r="K35" s="16">
        <v>1065</v>
      </c>
      <c r="L35" s="16">
        <v>1059</v>
      </c>
      <c r="M35" s="16">
        <v>1057</v>
      </c>
      <c r="N35" s="16">
        <v>1059</v>
      </c>
      <c r="O35" s="16">
        <v>1059</v>
      </c>
      <c r="P35" s="16">
        <v>1059</v>
      </c>
      <c r="Q35" s="49">
        <f>AVERAGE(E35:P35)</f>
        <v>1059.25</v>
      </c>
    </row>
    <row r="36" spans="1:17" ht="12.75">
      <c r="A36" s="18"/>
      <c r="B36" s="9"/>
      <c r="C36" s="9"/>
      <c r="D36" s="9" t="s">
        <v>17</v>
      </c>
      <c r="E36" s="16">
        <v>125792</v>
      </c>
      <c r="F36" s="16">
        <v>128152</v>
      </c>
      <c r="G36" s="16">
        <v>128308</v>
      </c>
      <c r="H36" s="16">
        <v>128502</v>
      </c>
      <c r="I36" s="16">
        <v>128823</v>
      </c>
      <c r="J36" s="16">
        <v>129905</v>
      </c>
      <c r="K36" s="16">
        <v>129504</v>
      </c>
      <c r="L36" s="16">
        <v>129313</v>
      </c>
      <c r="M36" s="16">
        <v>128311</v>
      </c>
      <c r="N36" s="16">
        <v>128669</v>
      </c>
      <c r="O36" s="16">
        <v>129076</v>
      </c>
      <c r="P36" s="16">
        <v>130280</v>
      </c>
      <c r="Q36" s="49">
        <f>SUM(E36:P36)</f>
        <v>1544635</v>
      </c>
    </row>
    <row r="37" spans="1:17" ht="12.75">
      <c r="A37" s="21"/>
      <c r="B37" s="10"/>
      <c r="C37" s="10"/>
      <c r="D37" s="10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54"/>
    </row>
    <row r="38" spans="1:17" ht="12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53"/>
    </row>
    <row r="39" spans="1:17" ht="12.75">
      <c r="A39" s="35" t="s">
        <v>28</v>
      </c>
      <c r="B39" s="36"/>
      <c r="C39" s="36"/>
      <c r="D39" s="37" t="s">
        <v>3</v>
      </c>
      <c r="E39" s="38">
        <f aca="true" t="shared" si="0" ref="E39:P39">SUM(E7,E11,E15,E19,E23,E27,E31,E35)</f>
        <v>37048</v>
      </c>
      <c r="F39" s="38">
        <f t="shared" si="0"/>
        <v>36976</v>
      </c>
      <c r="G39" s="38">
        <f t="shared" si="0"/>
        <v>36966</v>
      </c>
      <c r="H39" s="38">
        <f t="shared" si="0"/>
        <v>37059</v>
      </c>
      <c r="I39" s="38">
        <f t="shared" si="0"/>
        <v>37176</v>
      </c>
      <c r="J39" s="38">
        <f t="shared" si="0"/>
        <v>37242</v>
      </c>
      <c r="K39" s="38">
        <f t="shared" si="0"/>
        <v>37229</v>
      </c>
      <c r="L39" s="38">
        <f t="shared" si="0"/>
        <v>37331</v>
      </c>
      <c r="M39" s="38">
        <f t="shared" si="0"/>
        <v>37476</v>
      </c>
      <c r="N39" s="38">
        <f t="shared" si="0"/>
        <v>37321</v>
      </c>
      <c r="O39" s="38">
        <f t="shared" si="0"/>
        <v>37368</v>
      </c>
      <c r="P39" s="39">
        <f t="shared" si="0"/>
        <v>37315</v>
      </c>
      <c r="Q39" s="51">
        <f>AVERAGE(E39:P39)</f>
        <v>37208.916666666664</v>
      </c>
    </row>
    <row r="40" spans="1:17" ht="12.75">
      <c r="A40" s="40"/>
      <c r="B40" s="36"/>
      <c r="C40" s="36"/>
      <c r="D40" s="37" t="s">
        <v>16</v>
      </c>
      <c r="E40" s="38">
        <f aca="true" t="shared" si="1" ref="E40:P40">SUM(E8,E12,E16,E20,E24,E28,E32,E36)</f>
        <v>28756157</v>
      </c>
      <c r="F40" s="38">
        <f t="shared" si="1"/>
        <v>25140555</v>
      </c>
      <c r="G40" s="38">
        <f t="shared" si="1"/>
        <v>25033509</v>
      </c>
      <c r="H40" s="38">
        <f t="shared" si="1"/>
        <v>22474504</v>
      </c>
      <c r="I40" s="38">
        <f t="shared" si="1"/>
        <v>20861574</v>
      </c>
      <c r="J40" s="38">
        <f t="shared" si="1"/>
        <v>20798674</v>
      </c>
      <c r="K40" s="38">
        <f t="shared" si="1"/>
        <v>22012728</v>
      </c>
      <c r="L40" s="38">
        <f t="shared" si="1"/>
        <v>21012564</v>
      </c>
      <c r="M40" s="38">
        <f t="shared" si="1"/>
        <v>21351894</v>
      </c>
      <c r="N40" s="38">
        <f t="shared" si="1"/>
        <v>21026169</v>
      </c>
      <c r="O40" s="38">
        <f t="shared" si="1"/>
        <v>22660572</v>
      </c>
      <c r="P40" s="39">
        <f t="shared" si="1"/>
        <v>25332908</v>
      </c>
      <c r="Q40" s="51">
        <f>SUM(E40:P40)</f>
        <v>276461808</v>
      </c>
    </row>
    <row r="41" spans="1:17" ht="12.7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  <c r="Q41" s="52"/>
    </row>
    <row r="42" ht="12.75">
      <c r="Q42"/>
    </row>
    <row r="43" ht="12.75">
      <c r="Q43"/>
    </row>
    <row r="44" ht="12.75">
      <c r="Q44"/>
    </row>
    <row r="45" ht="12.75">
      <c r="Q45"/>
    </row>
    <row r="46" ht="12.75">
      <c r="Q46"/>
    </row>
    <row r="47" ht="12.75">
      <c r="Q47"/>
    </row>
    <row r="48" ht="12.75">
      <c r="Q48"/>
    </row>
    <row r="49" ht="12.75">
      <c r="Q49"/>
    </row>
    <row r="50" ht="12.75">
      <c r="Q50"/>
    </row>
    <row r="51" ht="12.75">
      <c r="Q51"/>
    </row>
    <row r="52" ht="12.75">
      <c r="Q52"/>
    </row>
    <row r="53" ht="12.75">
      <c r="Q53"/>
    </row>
    <row r="54" ht="12.75">
      <c r="Q54"/>
    </row>
    <row r="55" spans="1:2" s="5" customFormat="1" ht="12.75">
      <c r="A55"/>
      <c r="B5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41"/>
  <sheetViews>
    <sheetView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2" sqref="A42:R55"/>
    </sheetView>
  </sheetViews>
  <sheetFormatPr defaultColWidth="9.140625" defaultRowHeight="12.75"/>
  <cols>
    <col min="1" max="1" width="14.00390625" style="0" customWidth="1"/>
    <col min="2" max="2" width="12.421875" style="0" customWidth="1"/>
    <col min="3" max="3" width="14.7109375" style="0" bestFit="1" customWidth="1"/>
    <col min="4" max="4" width="12.140625" style="0" customWidth="1"/>
    <col min="5" max="12" width="10.140625" style="0" bestFit="1" customWidth="1"/>
    <col min="13" max="13" width="10.7109375" style="0" customWidth="1"/>
    <col min="14" max="14" width="10.140625" style="0" bestFit="1" customWidth="1"/>
    <col min="15" max="16" width="10.28125" style="0" bestFit="1" customWidth="1"/>
    <col min="17" max="17" width="11.140625" style="3" bestFit="1" customWidth="1"/>
  </cols>
  <sheetData>
    <row r="5" spans="1:17" ht="25.5">
      <c r="A5" s="45" t="s">
        <v>0</v>
      </c>
      <c r="B5" s="46" t="s">
        <v>1</v>
      </c>
      <c r="C5" s="46" t="s">
        <v>2</v>
      </c>
      <c r="D5" s="46"/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6" t="s">
        <v>10</v>
      </c>
      <c r="L5" s="46" t="s">
        <v>11</v>
      </c>
      <c r="M5" s="46" t="s">
        <v>12</v>
      </c>
      <c r="N5" s="46" t="s">
        <v>13</v>
      </c>
      <c r="O5" s="46" t="s">
        <v>14</v>
      </c>
      <c r="P5" s="46" t="s">
        <v>15</v>
      </c>
      <c r="Q5" s="48" t="s">
        <v>30</v>
      </c>
    </row>
    <row r="6" spans="1:17" ht="12.75">
      <c r="A6" s="1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0"/>
      <c r="Q6" s="50"/>
    </row>
    <row r="7" spans="1:17" ht="12.75">
      <c r="A7" s="15" t="s">
        <v>18</v>
      </c>
      <c r="B7" s="11" t="s">
        <v>19</v>
      </c>
      <c r="C7" s="11" t="s">
        <v>20</v>
      </c>
      <c r="D7" s="9" t="s">
        <v>3</v>
      </c>
      <c r="E7" s="44">
        <v>28037</v>
      </c>
      <c r="F7" s="44">
        <v>28240</v>
      </c>
      <c r="G7" s="44">
        <v>28078</v>
      </c>
      <c r="H7" s="44">
        <v>28328</v>
      </c>
      <c r="I7" s="44">
        <v>28850</v>
      </c>
      <c r="J7" s="44">
        <v>28668</v>
      </c>
      <c r="K7" s="44">
        <v>28948</v>
      </c>
      <c r="L7" s="44">
        <v>28976</v>
      </c>
      <c r="M7" s="44">
        <v>29638</v>
      </c>
      <c r="N7" s="44">
        <v>29022</v>
      </c>
      <c r="O7" s="44">
        <v>29445</v>
      </c>
      <c r="P7" s="31">
        <v>29368</v>
      </c>
      <c r="Q7" s="49">
        <f>AVERAGE(E7:P7)</f>
        <v>28799.833333333332</v>
      </c>
    </row>
    <row r="8" spans="1:17" ht="12.75">
      <c r="A8" s="18"/>
      <c r="B8" s="9"/>
      <c r="C8" s="9"/>
      <c r="D8" s="9" t="s">
        <v>17</v>
      </c>
      <c r="E8" s="44">
        <v>16498644</v>
      </c>
      <c r="F8" s="44">
        <v>14298772</v>
      </c>
      <c r="G8" s="44">
        <v>14353974</v>
      </c>
      <c r="H8" s="44">
        <v>13325979</v>
      </c>
      <c r="I8" s="44">
        <v>12306892</v>
      </c>
      <c r="J8" s="44">
        <v>12517874</v>
      </c>
      <c r="K8" s="44">
        <v>13606144</v>
      </c>
      <c r="L8" s="44">
        <v>12788763</v>
      </c>
      <c r="M8" s="44">
        <v>13407322</v>
      </c>
      <c r="N8" s="44">
        <v>12684906</v>
      </c>
      <c r="O8" s="44">
        <v>13245239</v>
      </c>
      <c r="P8" s="31">
        <v>14911131</v>
      </c>
      <c r="Q8" s="49">
        <f>SUM(E8:P8)</f>
        <v>163945640</v>
      </c>
    </row>
    <row r="9" spans="1:17" ht="12.75">
      <c r="A9" s="18"/>
      <c r="B9" s="9"/>
      <c r="C9" s="9"/>
      <c r="D9" s="9"/>
      <c r="P9" s="6"/>
      <c r="Q9" s="54"/>
    </row>
    <row r="10" spans="1:17" ht="12.75">
      <c r="A10" s="12"/>
      <c r="B10" s="13"/>
      <c r="C10" s="13"/>
      <c r="D10" s="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55"/>
    </row>
    <row r="11" spans="1:17" ht="12.75">
      <c r="A11" s="15" t="s">
        <v>21</v>
      </c>
      <c r="B11" s="11" t="s">
        <v>19</v>
      </c>
      <c r="C11" s="11" t="s">
        <v>20</v>
      </c>
      <c r="D11" s="9" t="s">
        <v>3</v>
      </c>
      <c r="E11" s="44">
        <v>1257</v>
      </c>
      <c r="F11" s="44">
        <v>1252</v>
      </c>
      <c r="G11" s="44">
        <v>1349</v>
      </c>
      <c r="H11" s="44">
        <v>1292</v>
      </c>
      <c r="I11" s="44">
        <v>1256</v>
      </c>
      <c r="J11" s="44">
        <v>1299</v>
      </c>
      <c r="K11" s="44">
        <v>1244</v>
      </c>
      <c r="L11" s="44">
        <v>1267</v>
      </c>
      <c r="M11" s="44">
        <v>1281</v>
      </c>
      <c r="N11" s="44">
        <v>1236</v>
      </c>
      <c r="O11" s="44">
        <v>1256</v>
      </c>
      <c r="P11" s="17">
        <v>1245</v>
      </c>
      <c r="Q11" s="49">
        <f>AVERAGE(E11:P11)</f>
        <v>1269.5</v>
      </c>
    </row>
    <row r="12" spans="1:17" ht="12.75">
      <c r="A12" s="18"/>
      <c r="B12" s="9"/>
      <c r="C12" s="9"/>
      <c r="D12" s="9" t="s">
        <v>17</v>
      </c>
      <c r="E12" s="44">
        <v>1413950</v>
      </c>
      <c r="F12" s="44">
        <v>1309678</v>
      </c>
      <c r="G12" s="44">
        <v>1260364</v>
      </c>
      <c r="H12" s="44">
        <v>926461</v>
      </c>
      <c r="I12" s="44">
        <v>730291</v>
      </c>
      <c r="J12" s="44">
        <v>573430</v>
      </c>
      <c r="K12" s="44">
        <v>478185</v>
      </c>
      <c r="L12" s="44">
        <v>443931</v>
      </c>
      <c r="M12" s="44">
        <v>464128</v>
      </c>
      <c r="N12" s="44">
        <v>539812</v>
      </c>
      <c r="O12" s="44">
        <v>781496</v>
      </c>
      <c r="P12" s="17">
        <v>1107384</v>
      </c>
      <c r="Q12" s="49">
        <f>SUM(E12:P12)</f>
        <v>10029110</v>
      </c>
    </row>
    <row r="13" spans="1:17" ht="12.75">
      <c r="A13" s="2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3"/>
      <c r="Q13" s="55"/>
    </row>
    <row r="14" spans="1:17" ht="12.75">
      <c r="A14" s="12"/>
      <c r="B14" s="13"/>
      <c r="C14" s="13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50"/>
    </row>
    <row r="15" spans="1:17" ht="12.75">
      <c r="A15" s="24" t="s">
        <v>22</v>
      </c>
      <c r="B15" s="11" t="s">
        <v>19</v>
      </c>
      <c r="C15" s="11" t="s">
        <v>20</v>
      </c>
      <c r="D15" s="9" t="s">
        <v>3</v>
      </c>
      <c r="E15" s="44">
        <v>4352</v>
      </c>
      <c r="F15" s="44">
        <v>4237</v>
      </c>
      <c r="G15" s="44">
        <v>4382</v>
      </c>
      <c r="H15" s="44">
        <v>4495</v>
      </c>
      <c r="I15" s="44">
        <v>4547</v>
      </c>
      <c r="J15" s="44">
        <v>4881</v>
      </c>
      <c r="K15" s="44">
        <v>4965</v>
      </c>
      <c r="L15" s="44">
        <v>4914</v>
      </c>
      <c r="M15" s="44">
        <v>5076</v>
      </c>
      <c r="N15" s="44">
        <v>4886</v>
      </c>
      <c r="O15" s="44">
        <v>4909</v>
      </c>
      <c r="P15" s="17">
        <v>4961</v>
      </c>
      <c r="Q15" s="49">
        <f>AVERAGE(E15:P15)</f>
        <v>4717.083333333333</v>
      </c>
    </row>
    <row r="16" spans="1:17" ht="12.75">
      <c r="A16" s="18"/>
      <c r="B16" s="9"/>
      <c r="C16" s="9"/>
      <c r="D16" s="9" t="s">
        <v>17</v>
      </c>
      <c r="E16" s="44">
        <v>5139074</v>
      </c>
      <c r="F16" s="44">
        <v>4839772</v>
      </c>
      <c r="G16" s="44">
        <v>5109035</v>
      </c>
      <c r="H16" s="44">
        <v>4698337</v>
      </c>
      <c r="I16" s="44">
        <v>4669582</v>
      </c>
      <c r="J16" s="44">
        <v>5118266</v>
      </c>
      <c r="K16" s="44">
        <v>5153791</v>
      </c>
      <c r="L16" s="44">
        <v>5420824</v>
      </c>
      <c r="M16" s="44">
        <v>5526123</v>
      </c>
      <c r="N16" s="44">
        <v>4984853</v>
      </c>
      <c r="O16" s="44">
        <v>4893816</v>
      </c>
      <c r="P16" s="17">
        <v>5422527</v>
      </c>
      <c r="Q16" s="49">
        <f>SUM(E16:P16)</f>
        <v>60976000</v>
      </c>
    </row>
    <row r="17" spans="1:17" ht="12.75">
      <c r="A17" s="18"/>
      <c r="B17" s="9"/>
      <c r="C17" s="9"/>
      <c r="D17" s="9"/>
      <c r="P17" s="20"/>
      <c r="Q17" s="54"/>
    </row>
    <row r="18" spans="1:17" ht="12.75">
      <c r="A18" s="12"/>
      <c r="B18" s="13"/>
      <c r="C18" s="13"/>
      <c r="D18" s="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55"/>
    </row>
    <row r="19" spans="1:17" ht="12.75">
      <c r="A19" s="15" t="s">
        <v>23</v>
      </c>
      <c r="B19" s="11" t="s">
        <v>19</v>
      </c>
      <c r="C19" s="11" t="s">
        <v>20</v>
      </c>
      <c r="D19" s="9" t="s">
        <v>3</v>
      </c>
      <c r="E19" s="44">
        <v>396</v>
      </c>
      <c r="F19" s="44">
        <v>393</v>
      </c>
      <c r="G19" s="44">
        <v>414</v>
      </c>
      <c r="H19" s="44">
        <v>416</v>
      </c>
      <c r="I19" s="44">
        <v>421</v>
      </c>
      <c r="J19" s="44">
        <v>426</v>
      </c>
      <c r="K19" s="44">
        <v>426</v>
      </c>
      <c r="L19" s="44">
        <v>410</v>
      </c>
      <c r="M19" s="44">
        <v>435</v>
      </c>
      <c r="N19" s="44">
        <v>426</v>
      </c>
      <c r="O19" s="44">
        <v>433</v>
      </c>
      <c r="P19" s="17">
        <v>448</v>
      </c>
      <c r="Q19" s="49">
        <f>AVERAGE(E19:P19)</f>
        <v>420.3333333333333</v>
      </c>
    </row>
    <row r="20" spans="1:17" ht="12.75">
      <c r="A20" s="18"/>
      <c r="B20" s="9"/>
      <c r="C20" s="9"/>
      <c r="D20" s="9" t="s">
        <v>17</v>
      </c>
      <c r="E20" s="44">
        <v>1640766</v>
      </c>
      <c r="F20" s="44">
        <v>1327962</v>
      </c>
      <c r="G20" s="44">
        <v>1385038</v>
      </c>
      <c r="H20" s="44">
        <v>1037788</v>
      </c>
      <c r="I20" s="44">
        <v>841899</v>
      </c>
      <c r="J20" s="44">
        <v>693352</v>
      </c>
      <c r="K20" s="44">
        <v>602907</v>
      </c>
      <c r="L20" s="44">
        <v>429590</v>
      </c>
      <c r="M20" s="44">
        <v>272573</v>
      </c>
      <c r="N20" s="44">
        <v>970709</v>
      </c>
      <c r="O20" s="44">
        <v>1688799</v>
      </c>
      <c r="P20" s="17">
        <v>1649065</v>
      </c>
      <c r="Q20" s="49">
        <f>SUM(E20:P20)</f>
        <v>12540448</v>
      </c>
    </row>
    <row r="21" spans="1:17" ht="12.75">
      <c r="A21" s="18"/>
      <c r="B21" s="9"/>
      <c r="C21" s="9"/>
      <c r="D21" s="9"/>
      <c r="P21" s="20"/>
      <c r="Q21" s="55"/>
    </row>
    <row r="22" spans="1:17" ht="12.75">
      <c r="A22" s="12"/>
      <c r="B22" s="13"/>
      <c r="C22" s="13"/>
      <c r="D22" s="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50"/>
    </row>
    <row r="23" spans="1:17" ht="12.75">
      <c r="A23" s="15" t="s">
        <v>25</v>
      </c>
      <c r="B23" s="11" t="s">
        <v>19</v>
      </c>
      <c r="C23" s="11" t="s">
        <v>20</v>
      </c>
      <c r="D23" s="9" t="s">
        <v>3</v>
      </c>
      <c r="E23" s="44">
        <v>2</v>
      </c>
      <c r="F23" s="44">
        <v>2</v>
      </c>
      <c r="G23" s="44">
        <v>2</v>
      </c>
      <c r="H23" s="44">
        <v>2</v>
      </c>
      <c r="I23" s="44">
        <v>2</v>
      </c>
      <c r="J23" s="44">
        <v>2</v>
      </c>
      <c r="K23" s="44">
        <v>2</v>
      </c>
      <c r="L23" s="44">
        <v>2</v>
      </c>
      <c r="M23" s="44">
        <v>2</v>
      </c>
      <c r="N23" s="44">
        <v>2</v>
      </c>
      <c r="O23" s="44">
        <v>2</v>
      </c>
      <c r="P23" s="17">
        <v>2</v>
      </c>
      <c r="Q23" s="49">
        <f>AVERAGE(E23:P23)</f>
        <v>2</v>
      </c>
    </row>
    <row r="24" spans="1:17" ht="12.75">
      <c r="A24" s="18"/>
      <c r="B24" s="9"/>
      <c r="C24" s="9"/>
      <c r="D24" s="9" t="s">
        <v>17</v>
      </c>
      <c r="E24" s="57">
        <v>147293</v>
      </c>
      <c r="F24" s="44">
        <v>19911</v>
      </c>
      <c r="G24" s="44">
        <v>12704</v>
      </c>
      <c r="H24" s="44">
        <v>2339</v>
      </c>
      <c r="I24" s="44">
        <v>902</v>
      </c>
      <c r="J24" s="44">
        <v>887</v>
      </c>
      <c r="K24" s="44">
        <v>305</v>
      </c>
      <c r="L24" s="44">
        <v>589</v>
      </c>
      <c r="M24" s="44">
        <v>592</v>
      </c>
      <c r="N24" s="44">
        <v>15</v>
      </c>
      <c r="O24" s="44">
        <v>3470</v>
      </c>
      <c r="P24" s="17">
        <v>77533</v>
      </c>
      <c r="Q24" s="49">
        <f>SUM(E24:P24)</f>
        <v>266540</v>
      </c>
    </row>
    <row r="25" spans="1:17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54"/>
    </row>
    <row r="26" spans="1:17" ht="12.75">
      <c r="A26" s="12"/>
      <c r="B26" s="13"/>
      <c r="C26" s="13"/>
      <c r="D26" s="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55"/>
    </row>
    <row r="27" spans="1:17" ht="12.75">
      <c r="A27" s="15" t="s">
        <v>24</v>
      </c>
      <c r="B27" s="11" t="s">
        <v>19</v>
      </c>
      <c r="C27" s="11" t="s">
        <v>20</v>
      </c>
      <c r="D27" s="9" t="s">
        <v>3</v>
      </c>
      <c r="E27" s="44">
        <v>5</v>
      </c>
      <c r="F27" s="44">
        <v>5</v>
      </c>
      <c r="G27" s="44">
        <v>6</v>
      </c>
      <c r="H27" s="44">
        <v>5</v>
      </c>
      <c r="I27" s="44">
        <v>7</v>
      </c>
      <c r="J27" s="44">
        <v>14</v>
      </c>
      <c r="K27" s="44">
        <v>14</v>
      </c>
      <c r="L27" s="44">
        <v>14</v>
      </c>
      <c r="M27" s="44">
        <v>14</v>
      </c>
      <c r="N27" s="44">
        <v>15</v>
      </c>
      <c r="O27" s="44">
        <v>14</v>
      </c>
      <c r="P27" s="17">
        <v>14</v>
      </c>
      <c r="Q27" s="49">
        <f>AVERAGE(E27:P27)</f>
        <v>10.583333333333334</v>
      </c>
    </row>
    <row r="28" spans="1:17" ht="12.75">
      <c r="A28" s="18"/>
      <c r="B28" s="9"/>
      <c r="C28" s="9"/>
      <c r="D28" s="9" t="s">
        <v>17</v>
      </c>
      <c r="E28" s="44">
        <v>26894</v>
      </c>
      <c r="F28" s="44">
        <v>26271</v>
      </c>
      <c r="G28" s="44">
        <v>37727</v>
      </c>
      <c r="H28" s="44">
        <v>36852</v>
      </c>
      <c r="I28" s="44">
        <v>68788</v>
      </c>
      <c r="J28" s="44">
        <v>195554</v>
      </c>
      <c r="K28" s="44">
        <v>212866</v>
      </c>
      <c r="L28" s="44">
        <v>191504</v>
      </c>
      <c r="M28" s="44">
        <v>199200</v>
      </c>
      <c r="N28" s="44">
        <v>185720</v>
      </c>
      <c r="O28" s="44">
        <v>183187</v>
      </c>
      <c r="P28" s="17">
        <v>178463</v>
      </c>
      <c r="Q28" s="49">
        <f>SUM(E28:P28)</f>
        <v>1543026</v>
      </c>
    </row>
    <row r="29" spans="1:17" ht="12.75">
      <c r="A29" s="18"/>
      <c r="B29" s="9"/>
      <c r="C29" s="9"/>
      <c r="D29" s="9"/>
      <c r="P29" s="20"/>
      <c r="Q29" s="56"/>
    </row>
    <row r="30" spans="1:17" ht="12.75">
      <c r="A30" s="12"/>
      <c r="B30" s="13"/>
      <c r="C30" s="13"/>
      <c r="D30" s="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50"/>
    </row>
    <row r="31" spans="1:17" ht="12.75">
      <c r="A31" s="15" t="s">
        <v>26</v>
      </c>
      <c r="B31" s="11" t="s">
        <v>19</v>
      </c>
      <c r="C31" s="11" t="s">
        <v>20</v>
      </c>
      <c r="D31" s="9" t="s">
        <v>3</v>
      </c>
      <c r="E31" s="44">
        <v>17.761064666703437</v>
      </c>
      <c r="F31" s="44">
        <v>17.708432901945304</v>
      </c>
      <c r="G31" s="44">
        <v>18.453224852415246</v>
      </c>
      <c r="H31" s="44">
        <v>18.73106946783575</v>
      </c>
      <c r="I31" s="44">
        <v>31.0493526879922</v>
      </c>
      <c r="J31" s="44">
        <v>33.94598497278802</v>
      </c>
      <c r="K31" s="44">
        <v>34.673442650083324</v>
      </c>
      <c r="L31" s="44">
        <v>34.65860540988878</v>
      </c>
      <c r="M31" s="44">
        <v>33.37411683489847</v>
      </c>
      <c r="N31" s="44">
        <v>32.56503520365112</v>
      </c>
      <c r="O31" s="44">
        <v>31.421665584754937</v>
      </c>
      <c r="P31" s="17">
        <v>30.972960370457557</v>
      </c>
      <c r="Q31" s="49">
        <f>AVERAGE(E31:P31)</f>
        <v>27.942912966951173</v>
      </c>
    </row>
    <row r="32" spans="1:17" ht="12.75">
      <c r="A32" s="18"/>
      <c r="B32" s="9"/>
      <c r="C32" s="9"/>
      <c r="D32" s="9" t="s">
        <v>17</v>
      </c>
      <c r="E32" s="44">
        <v>59448.60010006511</v>
      </c>
      <c r="F32" s="44">
        <v>59286.678457914924</v>
      </c>
      <c r="G32" s="44">
        <v>61789.82110418843</v>
      </c>
      <c r="H32" s="44">
        <v>62720.171718723315</v>
      </c>
      <c r="I32" s="44">
        <v>104037.60604039788</v>
      </c>
      <c r="J32" s="44">
        <v>113786.94162878543</v>
      </c>
      <c r="K32" s="44">
        <v>116225.3797630793</v>
      </c>
      <c r="L32" s="44">
        <v>116175.64533394719</v>
      </c>
      <c r="M32" s="44">
        <v>111870.03963057967</v>
      </c>
      <c r="N32" s="44">
        <v>109157.99800263855</v>
      </c>
      <c r="O32" s="44">
        <v>105356.16162599668</v>
      </c>
      <c r="P32" s="17">
        <v>103874.55585458387</v>
      </c>
      <c r="Q32" s="49">
        <f>SUM(E32:P32)</f>
        <v>1123729.5992609004</v>
      </c>
    </row>
    <row r="33" spans="1:17" ht="12.75">
      <c r="A33" s="21"/>
      <c r="B33" s="10"/>
      <c r="C33" s="10"/>
      <c r="D33" s="1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54"/>
    </row>
    <row r="34" spans="1:17" ht="12.75">
      <c r="A34" s="12"/>
      <c r="B34" s="13"/>
      <c r="C34" s="13"/>
      <c r="D34" s="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55"/>
    </row>
    <row r="35" spans="1:17" ht="12.75">
      <c r="A35" s="15" t="s">
        <v>27</v>
      </c>
      <c r="B35" s="11" t="s">
        <v>19</v>
      </c>
      <c r="C35" s="11" t="s">
        <v>20</v>
      </c>
      <c r="D35" s="9" t="s">
        <v>3</v>
      </c>
      <c r="E35" s="44">
        <v>407.3461570298289</v>
      </c>
      <c r="F35" s="44">
        <v>406.1390589467891</v>
      </c>
      <c r="G35" s="44">
        <v>424.8253286675597</v>
      </c>
      <c r="H35" s="44">
        <v>431.22179492256646</v>
      </c>
      <c r="I35" s="44">
        <v>716.83505553582</v>
      </c>
      <c r="J35" s="44">
        <v>784.4474353494275</v>
      </c>
      <c r="K35" s="44">
        <v>802.7655743986682</v>
      </c>
      <c r="L35" s="44">
        <v>797.9013723711352</v>
      </c>
      <c r="M35" s="44">
        <v>766.8791629236453</v>
      </c>
      <c r="N35" s="44">
        <v>749.7037452318812</v>
      </c>
      <c r="O35" s="44">
        <v>723.3813881359887</v>
      </c>
      <c r="P35" s="17">
        <v>713.0514137459685</v>
      </c>
      <c r="Q35" s="49">
        <f>AVERAGE(E35:P35)</f>
        <v>643.7081239382732</v>
      </c>
    </row>
    <row r="36" spans="1:17" ht="12.75">
      <c r="A36" s="18"/>
      <c r="B36" s="9"/>
      <c r="C36" s="9"/>
      <c r="D36" s="9" t="s">
        <v>17</v>
      </c>
      <c r="E36" s="44">
        <v>48569.5618816078</v>
      </c>
      <c r="F36" s="44">
        <v>49334.15420108902</v>
      </c>
      <c r="G36" s="44">
        <v>51471.660312254244</v>
      </c>
      <c r="H36" s="44">
        <v>52325.649755561506</v>
      </c>
      <c r="I36" s="44">
        <v>86953.71220272216</v>
      </c>
      <c r="J36" s="44">
        <v>95864.19951934842</v>
      </c>
      <c r="K36" s="44">
        <v>97616.29384687805</v>
      </c>
      <c r="L36" s="44">
        <v>97430.6139428032</v>
      </c>
      <c r="M36" s="44">
        <v>93092.74576527516</v>
      </c>
      <c r="N36" s="44">
        <v>91089.35901344752</v>
      </c>
      <c r="O36" s="44">
        <v>88169.19363082235</v>
      </c>
      <c r="P36" s="17">
        <v>87720.81037093936</v>
      </c>
      <c r="Q36" s="49">
        <f>SUM(E36:P36)</f>
        <v>939637.9544427488</v>
      </c>
    </row>
    <row r="37" spans="1:17" ht="12.75">
      <c r="A37" s="21"/>
      <c r="B37" s="10"/>
      <c r="C37" s="10"/>
      <c r="D37" s="10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55"/>
    </row>
    <row r="38" spans="1:17" ht="12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53"/>
    </row>
    <row r="39" spans="1:17" ht="12.75">
      <c r="A39" s="35" t="s">
        <v>28</v>
      </c>
      <c r="B39" s="36"/>
      <c r="C39" s="36"/>
      <c r="D39" s="37" t="s">
        <v>3</v>
      </c>
      <c r="E39" s="38">
        <f aca="true" t="shared" si="0" ref="E39:P39">SUM(E7,E11,E15,E19,E23,E27,E31,E35)</f>
        <v>34474.10722169653</v>
      </c>
      <c r="F39" s="38">
        <f t="shared" si="0"/>
        <v>34552.84749184873</v>
      </c>
      <c r="G39" s="38">
        <f t="shared" si="0"/>
        <v>34674.27855351997</v>
      </c>
      <c r="H39" s="38">
        <f t="shared" si="0"/>
        <v>34987.952864390405</v>
      </c>
      <c r="I39" s="38">
        <f t="shared" si="0"/>
        <v>35830.884408223814</v>
      </c>
      <c r="J39" s="38">
        <f t="shared" si="0"/>
        <v>36108.393420322216</v>
      </c>
      <c r="K39" s="38">
        <f t="shared" si="0"/>
        <v>36436.43901704875</v>
      </c>
      <c r="L39" s="38">
        <f t="shared" si="0"/>
        <v>36415.55997778102</v>
      </c>
      <c r="M39" s="38">
        <f t="shared" si="0"/>
        <v>37246.253279758545</v>
      </c>
      <c r="N39" s="38">
        <f t="shared" si="0"/>
        <v>36369.26878043554</v>
      </c>
      <c r="O39" s="38">
        <f t="shared" si="0"/>
        <v>36813.803053720745</v>
      </c>
      <c r="P39" s="39">
        <f t="shared" si="0"/>
        <v>36782.02437411642</v>
      </c>
      <c r="Q39" s="51">
        <f>AVERAGE(E39:P39)</f>
        <v>35890.98437023856</v>
      </c>
    </row>
    <row r="40" spans="1:17" ht="12.75">
      <c r="A40" s="40"/>
      <c r="B40" s="36"/>
      <c r="C40" s="36"/>
      <c r="D40" s="37" t="s">
        <v>16</v>
      </c>
      <c r="E40" s="38">
        <f aca="true" t="shared" si="1" ref="E40:P40">SUM(E8,E12,E16,E20,E24,E28,E32,E36)</f>
        <v>24974639.161981676</v>
      </c>
      <c r="F40" s="38">
        <f t="shared" si="1"/>
        <v>21930986.832659006</v>
      </c>
      <c r="G40" s="38">
        <f t="shared" si="1"/>
        <v>22272103.48141644</v>
      </c>
      <c r="H40" s="38">
        <f t="shared" si="1"/>
        <v>20142801.821474284</v>
      </c>
      <c r="I40" s="38">
        <f t="shared" si="1"/>
        <v>18809345.31824312</v>
      </c>
      <c r="J40" s="38">
        <f t="shared" si="1"/>
        <v>19309014.14114813</v>
      </c>
      <c r="K40" s="38">
        <f t="shared" si="1"/>
        <v>20268039.673609957</v>
      </c>
      <c r="L40" s="38">
        <f t="shared" si="1"/>
        <v>19488807.259276748</v>
      </c>
      <c r="M40" s="38">
        <f t="shared" si="1"/>
        <v>20074900.785395857</v>
      </c>
      <c r="N40" s="38">
        <f t="shared" si="1"/>
        <v>19566262.357016083</v>
      </c>
      <c r="O40" s="38">
        <f t="shared" si="1"/>
        <v>20989532.35525682</v>
      </c>
      <c r="P40" s="38">
        <f t="shared" si="1"/>
        <v>23537698.366225526</v>
      </c>
      <c r="Q40" s="51">
        <f>SUM(E40:P40)</f>
        <v>251364131.55370367</v>
      </c>
    </row>
    <row r="41" spans="1:17" ht="12.7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  <c r="Q41" s="5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Q41"/>
  <sheetViews>
    <sheetView workbookViewId="0" topLeftCell="A1">
      <pane xSplit="4" ySplit="5" topLeftCell="E3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2" sqref="A42:S61"/>
    </sheetView>
  </sheetViews>
  <sheetFormatPr defaultColWidth="9.140625" defaultRowHeight="12.75"/>
  <cols>
    <col min="1" max="1" width="14.00390625" style="0" customWidth="1"/>
    <col min="2" max="2" width="12.421875" style="0" customWidth="1"/>
    <col min="3" max="3" width="14.7109375" style="0" bestFit="1" customWidth="1"/>
    <col min="4" max="4" width="12.140625" style="0" customWidth="1"/>
    <col min="5" max="12" width="10.140625" style="0" bestFit="1" customWidth="1"/>
    <col min="13" max="13" width="10.7109375" style="0" customWidth="1"/>
    <col min="14" max="14" width="10.140625" style="0" bestFit="1" customWidth="1"/>
    <col min="15" max="16" width="10.28125" style="0" bestFit="1" customWidth="1"/>
    <col min="17" max="17" width="11.140625" style="3" bestFit="1" customWidth="1"/>
  </cols>
  <sheetData>
    <row r="5" spans="1:17" ht="25.5">
      <c r="A5" s="2" t="s">
        <v>0</v>
      </c>
      <c r="B5" s="3" t="s">
        <v>1</v>
      </c>
      <c r="C5" s="3" t="s">
        <v>2</v>
      </c>
      <c r="D5" s="3"/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31</v>
      </c>
    </row>
    <row r="6" spans="1:17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50"/>
    </row>
    <row r="7" spans="1:17" ht="12.75">
      <c r="A7" s="15" t="s">
        <v>18</v>
      </c>
      <c r="B7" s="11" t="s">
        <v>19</v>
      </c>
      <c r="C7" s="11" t="s">
        <v>20</v>
      </c>
      <c r="D7" s="9" t="s">
        <v>3</v>
      </c>
      <c r="E7" s="1">
        <v>28761</v>
      </c>
      <c r="F7" s="1">
        <v>28760</v>
      </c>
      <c r="G7" s="1">
        <v>28762</v>
      </c>
      <c r="H7" s="1">
        <v>28771</v>
      </c>
      <c r="I7" s="1">
        <v>28814</v>
      </c>
      <c r="J7" s="1">
        <v>28817</v>
      </c>
      <c r="P7" s="6"/>
      <c r="Q7" s="49">
        <f>AVERAGE(E7:P7)</f>
        <v>28780.833333333332</v>
      </c>
    </row>
    <row r="8" spans="1:17" ht="12.75">
      <c r="A8" s="18"/>
      <c r="B8" s="9"/>
      <c r="C8" s="9"/>
      <c r="D8" s="9" t="s">
        <v>17</v>
      </c>
      <c r="E8" s="1">
        <v>17254184</v>
      </c>
      <c r="F8" s="1">
        <v>14202454</v>
      </c>
      <c r="G8" s="1">
        <v>14897938</v>
      </c>
      <c r="H8" s="1">
        <v>14142469</v>
      </c>
      <c r="I8" s="1">
        <v>11834055</v>
      </c>
      <c r="J8" s="1">
        <v>13356403</v>
      </c>
      <c r="P8" s="6"/>
      <c r="Q8" s="49">
        <f>SUM(E8:J8)</f>
        <v>85687503</v>
      </c>
    </row>
    <row r="9" spans="1:17" ht="12.75">
      <c r="A9" s="18"/>
      <c r="B9" s="9"/>
      <c r="C9" s="9"/>
      <c r="D9" s="9"/>
      <c r="P9" s="6"/>
      <c r="Q9" s="54"/>
    </row>
    <row r="10" spans="1:17" ht="12.75">
      <c r="A10" s="12"/>
      <c r="B10" s="13"/>
      <c r="C10" s="13"/>
      <c r="D10" s="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55"/>
    </row>
    <row r="11" spans="1:17" ht="12.75">
      <c r="A11" s="15" t="s">
        <v>21</v>
      </c>
      <c r="B11" s="11" t="s">
        <v>19</v>
      </c>
      <c r="C11" s="11" t="s">
        <v>20</v>
      </c>
      <c r="D11" s="9" t="s">
        <v>3</v>
      </c>
      <c r="E11" s="1">
        <v>1299</v>
      </c>
      <c r="F11" s="1">
        <v>1273</v>
      </c>
      <c r="G11" s="1">
        <v>1300</v>
      </c>
      <c r="H11" s="1">
        <v>1291</v>
      </c>
      <c r="I11" s="1">
        <v>1291</v>
      </c>
      <c r="J11" s="1">
        <v>1287</v>
      </c>
      <c r="P11" s="20"/>
      <c r="Q11" s="49">
        <f>AVERAGE(E11:P11)</f>
        <v>1290.1666666666667</v>
      </c>
    </row>
    <row r="12" spans="1:17" ht="12.75">
      <c r="A12" s="18"/>
      <c r="B12" s="9"/>
      <c r="C12" s="9"/>
      <c r="D12" s="9" t="s">
        <v>17</v>
      </c>
      <c r="E12" s="1">
        <v>1415436</v>
      </c>
      <c r="F12" s="1">
        <v>1217651</v>
      </c>
      <c r="G12" s="1">
        <v>1318063</v>
      </c>
      <c r="H12" s="1">
        <v>982864</v>
      </c>
      <c r="I12" s="1">
        <v>656400</v>
      </c>
      <c r="J12" s="1">
        <v>564897</v>
      </c>
      <c r="P12" s="20"/>
      <c r="Q12" s="49">
        <f>SUM(E12:J12)</f>
        <v>6155311</v>
      </c>
    </row>
    <row r="13" spans="1:17" ht="12.75">
      <c r="A13" s="2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3"/>
      <c r="Q13" s="54"/>
    </row>
    <row r="14" spans="1:17" ht="12.75">
      <c r="A14" s="12"/>
      <c r="B14" s="13"/>
      <c r="C14" s="13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55"/>
    </row>
    <row r="15" spans="1:17" ht="12.75">
      <c r="A15" s="24" t="s">
        <v>22</v>
      </c>
      <c r="B15" s="11" t="s">
        <v>19</v>
      </c>
      <c r="C15" s="11" t="s">
        <v>20</v>
      </c>
      <c r="D15" s="9" t="s">
        <v>3</v>
      </c>
      <c r="E15" s="44">
        <v>5211</v>
      </c>
      <c r="F15" s="44">
        <v>5191</v>
      </c>
      <c r="G15" s="44">
        <v>5191</v>
      </c>
      <c r="H15" s="44">
        <v>5193</v>
      </c>
      <c r="I15" s="44">
        <v>5229</v>
      </c>
      <c r="J15" s="44">
        <v>5253</v>
      </c>
      <c r="P15" s="17"/>
      <c r="Q15" s="49">
        <f>AVERAGE(E15:P15)</f>
        <v>5211.333333333333</v>
      </c>
    </row>
    <row r="16" spans="1:17" ht="12.75">
      <c r="A16" s="18"/>
      <c r="B16" s="9"/>
      <c r="C16" s="9"/>
      <c r="D16" s="9" t="s">
        <v>17</v>
      </c>
      <c r="E16" s="44">
        <v>7029637</v>
      </c>
      <c r="F16" s="44">
        <v>6246639</v>
      </c>
      <c r="G16" s="44">
        <v>6535543</v>
      </c>
      <c r="H16" s="44">
        <v>6115171</v>
      </c>
      <c r="I16" s="44">
        <v>5703291</v>
      </c>
      <c r="J16" s="44">
        <v>6167057</v>
      </c>
      <c r="P16" s="17"/>
      <c r="Q16" s="49">
        <f>SUM(E16:J16)</f>
        <v>37797338</v>
      </c>
    </row>
    <row r="17" spans="1:17" ht="12.75">
      <c r="A17" s="18"/>
      <c r="B17" s="9"/>
      <c r="C17" s="9"/>
      <c r="D17" s="9"/>
      <c r="P17" s="20"/>
      <c r="Q17" s="54"/>
    </row>
    <row r="18" spans="1:17" ht="12.75">
      <c r="A18" s="12"/>
      <c r="B18" s="13"/>
      <c r="C18" s="13"/>
      <c r="D18" s="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55"/>
    </row>
    <row r="19" spans="1:17" ht="12.75">
      <c r="A19" s="15" t="s">
        <v>23</v>
      </c>
      <c r="B19" s="11" t="s">
        <v>19</v>
      </c>
      <c r="C19" s="11" t="s">
        <v>20</v>
      </c>
      <c r="D19" s="9" t="s">
        <v>3</v>
      </c>
      <c r="E19" s="44">
        <v>464</v>
      </c>
      <c r="F19" s="44">
        <v>460</v>
      </c>
      <c r="G19" s="44">
        <v>465</v>
      </c>
      <c r="H19" s="44">
        <v>463</v>
      </c>
      <c r="I19" s="44">
        <v>461</v>
      </c>
      <c r="J19" s="44">
        <v>468</v>
      </c>
      <c r="P19" s="17"/>
      <c r="Q19" s="49">
        <f>AVERAGE(E19:P19)</f>
        <v>463.5</v>
      </c>
    </row>
    <row r="20" spans="1:17" ht="12.75">
      <c r="A20" s="18"/>
      <c r="B20" s="9"/>
      <c r="C20" s="9"/>
      <c r="D20" s="9" t="s">
        <v>17</v>
      </c>
      <c r="E20" s="44">
        <v>1950479</v>
      </c>
      <c r="F20" s="44">
        <v>1483879</v>
      </c>
      <c r="G20" s="44">
        <v>1468261</v>
      </c>
      <c r="H20" s="44">
        <v>1185646</v>
      </c>
      <c r="I20" s="44">
        <v>920463</v>
      </c>
      <c r="J20" s="44">
        <v>748254</v>
      </c>
      <c r="P20" s="17"/>
      <c r="Q20" s="49">
        <f>SUM(E20:J20)</f>
        <v>7756982</v>
      </c>
    </row>
    <row r="21" spans="1:17" ht="12.75">
      <c r="A21" s="18"/>
      <c r="B21" s="9"/>
      <c r="C21" s="9"/>
      <c r="D21" s="9"/>
      <c r="P21" s="20"/>
      <c r="Q21" s="54"/>
    </row>
    <row r="22" spans="1:17" ht="12.75">
      <c r="A22" s="12"/>
      <c r="B22" s="13"/>
      <c r="C22" s="13"/>
      <c r="D22" s="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55"/>
    </row>
    <row r="23" spans="1:17" ht="12.75">
      <c r="A23" s="15" t="s">
        <v>25</v>
      </c>
      <c r="B23" s="11" t="s">
        <v>19</v>
      </c>
      <c r="C23" s="11" t="s">
        <v>20</v>
      </c>
      <c r="D23" s="9" t="s">
        <v>3</v>
      </c>
      <c r="E23" s="44">
        <v>4</v>
      </c>
      <c r="F23" s="44">
        <v>3</v>
      </c>
      <c r="G23" s="44">
        <v>3</v>
      </c>
      <c r="H23" s="44">
        <v>3</v>
      </c>
      <c r="I23" s="44">
        <v>3</v>
      </c>
      <c r="J23" s="44">
        <v>3</v>
      </c>
      <c r="P23" s="20"/>
      <c r="Q23" s="49">
        <f>AVERAGE(E23:P23)</f>
        <v>3.1666666666666665</v>
      </c>
    </row>
    <row r="24" spans="1:17" ht="12.75">
      <c r="A24" s="18"/>
      <c r="B24" s="9"/>
      <c r="C24" s="9"/>
      <c r="D24" s="9" t="s">
        <v>17</v>
      </c>
      <c r="E24" s="44">
        <v>80378</v>
      </c>
      <c r="F24" s="44">
        <v>45261</v>
      </c>
      <c r="G24" s="44">
        <v>22653</v>
      </c>
      <c r="H24" s="44">
        <v>8652</v>
      </c>
      <c r="I24" s="44">
        <v>6482</v>
      </c>
      <c r="J24" s="44">
        <v>4860</v>
      </c>
      <c r="P24" s="20"/>
      <c r="Q24" s="49">
        <f>SUM(E24:J24)</f>
        <v>168286</v>
      </c>
    </row>
    <row r="25" spans="1:17" ht="12.75">
      <c r="A25" s="18"/>
      <c r="B25" s="9"/>
      <c r="C25" s="9"/>
      <c r="D25" s="9"/>
      <c r="P25" s="19"/>
      <c r="Q25" s="54"/>
    </row>
    <row r="26" spans="1:17" ht="12.75">
      <c r="A26" s="12"/>
      <c r="B26" s="13"/>
      <c r="C26" s="13"/>
      <c r="D26" s="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55"/>
    </row>
    <row r="27" spans="1:17" ht="12.75">
      <c r="A27" s="15" t="s">
        <v>24</v>
      </c>
      <c r="B27" s="11" t="s">
        <v>19</v>
      </c>
      <c r="C27" s="11" t="s">
        <v>20</v>
      </c>
      <c r="D27" s="9" t="s">
        <v>3</v>
      </c>
      <c r="E27" s="44">
        <v>17</v>
      </c>
      <c r="F27" s="44">
        <v>17</v>
      </c>
      <c r="G27" s="44">
        <v>17</v>
      </c>
      <c r="H27" s="44">
        <v>17</v>
      </c>
      <c r="I27" s="44">
        <v>18</v>
      </c>
      <c r="J27" s="44">
        <v>18</v>
      </c>
      <c r="P27" s="17"/>
      <c r="Q27" s="49">
        <f>AVERAGE(E27:P27)</f>
        <v>17.333333333333332</v>
      </c>
    </row>
    <row r="28" spans="1:17" ht="12.75">
      <c r="A28" s="18"/>
      <c r="B28" s="9"/>
      <c r="C28" s="9"/>
      <c r="D28" s="9" t="s">
        <v>17</v>
      </c>
      <c r="E28" s="44">
        <v>216691</v>
      </c>
      <c r="F28" s="44">
        <v>193138</v>
      </c>
      <c r="G28" s="44">
        <v>221998</v>
      </c>
      <c r="H28" s="44">
        <v>188932</v>
      </c>
      <c r="I28" s="44">
        <v>193187</v>
      </c>
      <c r="J28" s="44">
        <v>202710</v>
      </c>
      <c r="P28" s="17"/>
      <c r="Q28" s="49">
        <f>SUM(E28:J28)</f>
        <v>1216656</v>
      </c>
    </row>
    <row r="29" spans="1:17" ht="12.75">
      <c r="A29" s="18"/>
      <c r="B29" s="9"/>
      <c r="C29" s="9"/>
      <c r="D29" s="9"/>
      <c r="P29" s="20"/>
      <c r="Q29" s="54"/>
    </row>
    <row r="30" spans="1:17" ht="12.75">
      <c r="A30" s="12"/>
      <c r="B30" s="13"/>
      <c r="C30" s="13"/>
      <c r="D30" s="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56"/>
    </row>
    <row r="31" spans="1:17" ht="12.75">
      <c r="A31" s="15" t="s">
        <v>26</v>
      </c>
      <c r="B31" s="11" t="s">
        <v>19</v>
      </c>
      <c r="C31" s="11" t="s">
        <v>20</v>
      </c>
      <c r="D31" s="9" t="s">
        <v>3</v>
      </c>
      <c r="E31" s="44">
        <v>46</v>
      </c>
      <c r="F31" s="44">
        <v>46</v>
      </c>
      <c r="G31" s="44">
        <v>46</v>
      </c>
      <c r="H31" s="44">
        <v>46</v>
      </c>
      <c r="I31" s="44">
        <v>46</v>
      </c>
      <c r="J31" s="44">
        <v>46</v>
      </c>
      <c r="P31" s="17"/>
      <c r="Q31" s="49">
        <f>AVERAGE(E31:P31)</f>
        <v>46</v>
      </c>
    </row>
    <row r="32" spans="1:17" ht="12.75">
      <c r="A32" s="18"/>
      <c r="B32" s="9"/>
      <c r="C32" s="9"/>
      <c r="D32" s="9" t="s">
        <v>17</v>
      </c>
      <c r="E32" s="44">
        <v>154274</v>
      </c>
      <c r="F32" s="44">
        <v>154274</v>
      </c>
      <c r="G32" s="44">
        <v>154274</v>
      </c>
      <c r="H32" s="44">
        <v>149178</v>
      </c>
      <c r="I32" s="44">
        <v>148967</v>
      </c>
      <c r="J32" s="44">
        <v>148996</v>
      </c>
      <c r="P32" s="17"/>
      <c r="Q32" s="49">
        <f>SUM(E32:J32)</f>
        <v>909963</v>
      </c>
    </row>
    <row r="33" spans="1:17" ht="12.75">
      <c r="A33" s="21"/>
      <c r="B33" s="10"/>
      <c r="C33" s="10"/>
      <c r="D33" s="1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54"/>
    </row>
    <row r="34" spans="1:17" ht="12.75">
      <c r="A34" s="12"/>
      <c r="B34" s="13"/>
      <c r="C34" s="13"/>
      <c r="D34" s="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55"/>
    </row>
    <row r="35" spans="1:17" ht="12.75">
      <c r="A35" s="15" t="s">
        <v>27</v>
      </c>
      <c r="B35" s="11" t="s">
        <v>19</v>
      </c>
      <c r="C35" s="11" t="s">
        <v>20</v>
      </c>
      <c r="D35" s="9" t="s">
        <v>3</v>
      </c>
      <c r="E35" s="44">
        <v>1211</v>
      </c>
      <c r="F35" s="44">
        <v>1211</v>
      </c>
      <c r="G35" s="44">
        <v>1211</v>
      </c>
      <c r="H35" s="44">
        <v>1211</v>
      </c>
      <c r="I35" s="44">
        <v>1211</v>
      </c>
      <c r="J35" s="44">
        <v>1211</v>
      </c>
      <c r="P35" s="17"/>
      <c r="Q35" s="49">
        <f>AVERAGE(E35:P35)</f>
        <v>1211</v>
      </c>
    </row>
    <row r="36" spans="1:17" ht="12.75">
      <c r="A36" s="18"/>
      <c r="B36" s="9"/>
      <c r="C36" s="9"/>
      <c r="D36" s="9" t="s">
        <v>17</v>
      </c>
      <c r="E36" s="44">
        <v>130152</v>
      </c>
      <c r="F36" s="44">
        <v>129799</v>
      </c>
      <c r="G36" s="44">
        <v>130690</v>
      </c>
      <c r="H36" s="44">
        <v>130093</v>
      </c>
      <c r="I36" s="44">
        <v>130093</v>
      </c>
      <c r="J36" s="44">
        <v>131171</v>
      </c>
      <c r="P36" s="17"/>
      <c r="Q36" s="49">
        <f>SUM(E36:J36)</f>
        <v>781998</v>
      </c>
    </row>
    <row r="37" spans="1:17" ht="12.75">
      <c r="A37" s="21"/>
      <c r="B37" s="10"/>
      <c r="C37" s="10"/>
      <c r="D37" s="10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54"/>
    </row>
    <row r="38" spans="1:17" ht="12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53"/>
    </row>
    <row r="39" spans="1:17" ht="12.75">
      <c r="A39" s="35" t="s">
        <v>28</v>
      </c>
      <c r="B39" s="36"/>
      <c r="C39" s="36"/>
      <c r="D39" s="37" t="s">
        <v>3</v>
      </c>
      <c r="E39" s="38">
        <f aca="true" t="shared" si="0" ref="E39:P39">SUM(E7,E11,E15,E19,E23,E27,E31,E35)</f>
        <v>37013</v>
      </c>
      <c r="F39" s="38">
        <f t="shared" si="0"/>
        <v>36961</v>
      </c>
      <c r="G39" s="38">
        <f t="shared" si="0"/>
        <v>36995</v>
      </c>
      <c r="H39" s="38">
        <f t="shared" si="0"/>
        <v>36995</v>
      </c>
      <c r="I39" s="38">
        <f t="shared" si="0"/>
        <v>37073</v>
      </c>
      <c r="J39" s="38">
        <f t="shared" si="0"/>
        <v>37103</v>
      </c>
      <c r="K39" s="38">
        <f t="shared" si="0"/>
        <v>0</v>
      </c>
      <c r="L39" s="38">
        <f t="shared" si="0"/>
        <v>0</v>
      </c>
      <c r="M39" s="38">
        <f t="shared" si="0"/>
        <v>0</v>
      </c>
      <c r="N39" s="38">
        <f t="shared" si="0"/>
        <v>0</v>
      </c>
      <c r="O39" s="38">
        <f t="shared" si="0"/>
        <v>0</v>
      </c>
      <c r="P39" s="39">
        <f t="shared" si="0"/>
        <v>0</v>
      </c>
      <c r="Q39" s="51">
        <f>AVERAGE(E39:P39)</f>
        <v>18511.666666666668</v>
      </c>
    </row>
    <row r="40" spans="1:17" ht="12.75">
      <c r="A40" s="40"/>
      <c r="B40" s="36"/>
      <c r="C40" s="36"/>
      <c r="D40" s="37" t="s">
        <v>16</v>
      </c>
      <c r="E40" s="38">
        <f aca="true" t="shared" si="1" ref="E40:P40">SUM(E8,E12,E16,E20,E25,E28,E32,E36)</f>
        <v>28150853</v>
      </c>
      <c r="F40" s="38">
        <f t="shared" si="1"/>
        <v>23627834</v>
      </c>
      <c r="G40" s="38">
        <f t="shared" si="1"/>
        <v>24726767</v>
      </c>
      <c r="H40" s="38">
        <f t="shared" si="1"/>
        <v>22894353</v>
      </c>
      <c r="I40" s="38">
        <f t="shared" si="1"/>
        <v>19586456</v>
      </c>
      <c r="J40" s="38">
        <f t="shared" si="1"/>
        <v>21319488</v>
      </c>
      <c r="K40" s="38">
        <f t="shared" si="1"/>
        <v>0</v>
      </c>
      <c r="L40" s="38">
        <f t="shared" si="1"/>
        <v>0</v>
      </c>
      <c r="M40" s="38">
        <f t="shared" si="1"/>
        <v>0</v>
      </c>
      <c r="N40" s="38">
        <f t="shared" si="1"/>
        <v>0</v>
      </c>
      <c r="O40" s="38">
        <f t="shared" si="1"/>
        <v>0</v>
      </c>
      <c r="P40" s="39">
        <f t="shared" si="1"/>
        <v>0</v>
      </c>
      <c r="Q40" s="51">
        <f>SUM(E40:P40)</f>
        <v>140305751</v>
      </c>
    </row>
    <row r="41" spans="1:17" ht="12.7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  <c r="Q41" s="5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Q41"/>
  <sheetViews>
    <sheetView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2" sqref="A42:R55"/>
    </sheetView>
  </sheetViews>
  <sheetFormatPr defaultColWidth="9.140625" defaultRowHeight="12.75"/>
  <cols>
    <col min="1" max="1" width="14.00390625" style="0" customWidth="1"/>
    <col min="2" max="2" width="12.421875" style="0" customWidth="1"/>
    <col min="3" max="3" width="14.7109375" style="0" bestFit="1" customWidth="1"/>
    <col min="4" max="4" width="12.140625" style="0" customWidth="1"/>
    <col min="5" max="12" width="10.140625" style="0" bestFit="1" customWidth="1"/>
    <col min="13" max="13" width="10.7109375" style="0" customWidth="1"/>
    <col min="14" max="14" width="10.140625" style="0" bestFit="1" customWidth="1"/>
    <col min="15" max="16" width="10.28125" style="0" bestFit="1" customWidth="1"/>
    <col min="17" max="17" width="11.140625" style="0" bestFit="1" customWidth="1"/>
  </cols>
  <sheetData>
    <row r="5" spans="1:17" ht="25.5">
      <c r="A5" s="2" t="s">
        <v>0</v>
      </c>
      <c r="B5" s="3" t="s">
        <v>1</v>
      </c>
      <c r="C5" s="3" t="s">
        <v>2</v>
      </c>
      <c r="D5" s="3"/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31</v>
      </c>
    </row>
    <row r="6" spans="1:17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50"/>
    </row>
    <row r="7" spans="1:17" ht="12.75">
      <c r="A7" s="15" t="s">
        <v>18</v>
      </c>
      <c r="B7" s="11" t="s">
        <v>19</v>
      </c>
      <c r="C7" s="11" t="s">
        <v>20</v>
      </c>
      <c r="D7" s="9" t="s">
        <v>3</v>
      </c>
      <c r="E7" s="1">
        <v>28450</v>
      </c>
      <c r="F7" s="1">
        <v>28718</v>
      </c>
      <c r="G7" s="1">
        <v>28275</v>
      </c>
      <c r="H7" s="1">
        <v>28340</v>
      </c>
      <c r="I7" s="1">
        <v>28656</v>
      </c>
      <c r="J7" s="1">
        <v>28680</v>
      </c>
      <c r="P7" s="6"/>
      <c r="Q7" s="49">
        <f>AVERAGE(E7:P7)</f>
        <v>28519.833333333332</v>
      </c>
    </row>
    <row r="8" spans="1:17" ht="12.75">
      <c r="A8" s="18"/>
      <c r="B8" s="9"/>
      <c r="C8" s="9"/>
      <c r="D8" s="9" t="s">
        <v>17</v>
      </c>
      <c r="E8" s="1">
        <v>16675931</v>
      </c>
      <c r="F8" s="1">
        <v>13706972</v>
      </c>
      <c r="G8" s="1">
        <v>14462577</v>
      </c>
      <c r="H8" s="1">
        <v>13779271</v>
      </c>
      <c r="I8" s="1">
        <v>11775963</v>
      </c>
      <c r="J8" s="1">
        <v>13297615</v>
      </c>
      <c r="P8" s="6"/>
      <c r="Q8" s="49">
        <f>SUM(E8:J8)</f>
        <v>83698329</v>
      </c>
    </row>
    <row r="9" spans="1:17" ht="12.75">
      <c r="A9" s="18"/>
      <c r="B9" s="9"/>
      <c r="C9" s="9"/>
      <c r="D9" s="9"/>
      <c r="P9" s="6"/>
      <c r="Q9" s="54"/>
    </row>
    <row r="10" spans="1:17" ht="12.75">
      <c r="A10" s="12"/>
      <c r="B10" s="13"/>
      <c r="C10" s="13"/>
      <c r="D10" s="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55"/>
    </row>
    <row r="11" spans="1:17" ht="12.75">
      <c r="A11" s="15" t="s">
        <v>21</v>
      </c>
      <c r="B11" s="11" t="s">
        <v>19</v>
      </c>
      <c r="C11" s="11" t="s">
        <v>20</v>
      </c>
      <c r="D11" s="9" t="s">
        <v>3</v>
      </c>
      <c r="E11" s="1">
        <v>1299</v>
      </c>
      <c r="F11" s="1">
        <v>1236</v>
      </c>
      <c r="G11" s="1">
        <v>1291</v>
      </c>
      <c r="H11" s="1">
        <v>1277</v>
      </c>
      <c r="I11" s="1">
        <v>1291</v>
      </c>
      <c r="J11" s="1">
        <v>1287</v>
      </c>
      <c r="P11" s="20"/>
      <c r="Q11" s="49">
        <f>AVERAGE(E11:P11)</f>
        <v>1280.1666666666667</v>
      </c>
    </row>
    <row r="12" spans="1:17" ht="12.75">
      <c r="A12" s="18"/>
      <c r="B12" s="9"/>
      <c r="C12" s="9"/>
      <c r="D12" s="9" t="s">
        <v>17</v>
      </c>
      <c r="E12" s="1">
        <v>1415436</v>
      </c>
      <c r="F12" s="1">
        <v>1206306</v>
      </c>
      <c r="G12" s="1">
        <v>1280321</v>
      </c>
      <c r="H12" s="1">
        <v>941435</v>
      </c>
      <c r="I12" s="1">
        <v>656400</v>
      </c>
      <c r="J12" s="1">
        <v>563801</v>
      </c>
      <c r="P12" s="20"/>
      <c r="Q12" s="49">
        <f>SUM(E12:J12)</f>
        <v>6063699</v>
      </c>
    </row>
    <row r="13" spans="1:17" ht="12.75">
      <c r="A13" s="2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3"/>
      <c r="Q13" s="54"/>
    </row>
    <row r="14" spans="1:17" ht="12.75">
      <c r="A14" s="12"/>
      <c r="B14" s="13"/>
      <c r="C14" s="13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55"/>
    </row>
    <row r="15" spans="1:17" ht="12.75">
      <c r="A15" s="24" t="s">
        <v>22</v>
      </c>
      <c r="B15" s="11" t="s">
        <v>19</v>
      </c>
      <c r="C15" s="11" t="s">
        <v>20</v>
      </c>
      <c r="D15" s="9" t="s">
        <v>3</v>
      </c>
      <c r="E15" s="44">
        <v>4916</v>
      </c>
      <c r="F15" s="44">
        <v>5030</v>
      </c>
      <c r="G15" s="44">
        <v>4850</v>
      </c>
      <c r="H15" s="44">
        <v>4967</v>
      </c>
      <c r="I15" s="44">
        <v>5148</v>
      </c>
      <c r="J15" s="44">
        <v>5226</v>
      </c>
      <c r="P15" s="17"/>
      <c r="Q15" s="49">
        <f>AVERAGE(E15:P15)</f>
        <v>5022.833333333333</v>
      </c>
    </row>
    <row r="16" spans="1:17" ht="12.75">
      <c r="A16" s="18"/>
      <c r="B16" s="9"/>
      <c r="C16" s="9"/>
      <c r="D16" s="9" t="s">
        <v>17</v>
      </c>
      <c r="E16" s="44">
        <v>6088469</v>
      </c>
      <c r="F16" s="44">
        <v>5455329</v>
      </c>
      <c r="G16" s="44">
        <v>5755971</v>
      </c>
      <c r="H16" s="44">
        <v>5545508</v>
      </c>
      <c r="I16" s="44">
        <v>5372363</v>
      </c>
      <c r="J16" s="44">
        <v>5819049</v>
      </c>
      <c r="P16" s="17"/>
      <c r="Q16" s="49">
        <f>SUM(E16:J16)</f>
        <v>34036689</v>
      </c>
    </row>
    <row r="17" spans="1:17" ht="12.75">
      <c r="A17" s="18"/>
      <c r="B17" s="9"/>
      <c r="C17" s="9"/>
      <c r="D17" s="9"/>
      <c r="P17" s="20"/>
      <c r="Q17" s="54"/>
    </row>
    <row r="18" spans="1:17" ht="12.75">
      <c r="A18" s="12"/>
      <c r="B18" s="13"/>
      <c r="C18" s="13"/>
      <c r="D18" s="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55"/>
    </row>
    <row r="19" spans="1:17" ht="12.75">
      <c r="A19" s="15" t="s">
        <v>23</v>
      </c>
      <c r="B19" s="11" t="s">
        <v>19</v>
      </c>
      <c r="C19" s="11" t="s">
        <v>20</v>
      </c>
      <c r="D19" s="9" t="s">
        <v>3</v>
      </c>
      <c r="E19" s="44">
        <v>440</v>
      </c>
      <c r="F19" s="44">
        <v>418</v>
      </c>
      <c r="G19" s="44">
        <v>433</v>
      </c>
      <c r="H19" s="44">
        <v>433</v>
      </c>
      <c r="I19" s="44">
        <v>457</v>
      </c>
      <c r="J19" s="44">
        <v>484</v>
      </c>
      <c r="P19" s="17"/>
      <c r="Q19" s="49">
        <f>AVERAGE(E19:P19)</f>
        <v>444.1666666666667</v>
      </c>
    </row>
    <row r="20" spans="1:17" ht="12.75">
      <c r="A20" s="18"/>
      <c r="B20" s="9"/>
      <c r="C20" s="9"/>
      <c r="D20" s="9" t="s">
        <v>17</v>
      </c>
      <c r="E20" s="44">
        <v>1612909</v>
      </c>
      <c r="F20" s="44">
        <v>1239586</v>
      </c>
      <c r="G20" s="44">
        <v>1236980</v>
      </c>
      <c r="H20" s="44">
        <v>1062921</v>
      </c>
      <c r="I20" s="44">
        <v>916754</v>
      </c>
      <c r="J20" s="44">
        <v>751725</v>
      </c>
      <c r="P20" s="17"/>
      <c r="Q20" s="49">
        <f>SUM(E20:J20)</f>
        <v>6820875</v>
      </c>
    </row>
    <row r="21" spans="1:17" ht="12.75">
      <c r="A21" s="18"/>
      <c r="B21" s="9"/>
      <c r="C21" s="9"/>
      <c r="D21" s="9"/>
      <c r="P21" s="20"/>
      <c r="Q21" s="54"/>
    </row>
    <row r="22" spans="1:17" ht="12.75">
      <c r="A22" s="12"/>
      <c r="B22" s="13"/>
      <c r="C22" s="13"/>
      <c r="D22" s="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55"/>
    </row>
    <row r="23" spans="1:17" ht="12.75">
      <c r="A23" s="15" t="s">
        <v>25</v>
      </c>
      <c r="B23" s="11" t="s">
        <v>19</v>
      </c>
      <c r="C23" s="11" t="s">
        <v>20</v>
      </c>
      <c r="D23" s="9" t="s">
        <v>3</v>
      </c>
      <c r="E23" s="44">
        <v>8</v>
      </c>
      <c r="F23" s="44">
        <v>3</v>
      </c>
      <c r="G23" s="44">
        <v>3</v>
      </c>
      <c r="H23" s="44">
        <v>3</v>
      </c>
      <c r="I23" s="44">
        <v>3</v>
      </c>
      <c r="J23" s="44">
        <v>3</v>
      </c>
      <c r="P23" s="20"/>
      <c r="Q23" s="49">
        <f>AVERAGE(E23:P23)</f>
        <v>3.8333333333333335</v>
      </c>
    </row>
    <row r="24" spans="1:17" ht="12.75">
      <c r="A24" s="18"/>
      <c r="B24" s="9"/>
      <c r="C24" s="9"/>
      <c r="D24" s="9" t="s">
        <v>17</v>
      </c>
      <c r="E24" s="44">
        <v>155618</v>
      </c>
      <c r="F24" s="44">
        <v>45261</v>
      </c>
      <c r="G24" s="44">
        <v>22653</v>
      </c>
      <c r="H24" s="44">
        <v>8652</v>
      </c>
      <c r="I24" s="44">
        <v>6482</v>
      </c>
      <c r="J24" s="44">
        <v>4860</v>
      </c>
      <c r="P24" s="20"/>
      <c r="Q24" s="49">
        <f>SUM(E24:J24)</f>
        <v>243526</v>
      </c>
    </row>
    <row r="25" spans="1:17" ht="12.75">
      <c r="A25" s="18"/>
      <c r="B25" s="9"/>
      <c r="C25" s="9"/>
      <c r="D25" s="9"/>
      <c r="P25" s="19"/>
      <c r="Q25" s="54"/>
    </row>
    <row r="26" spans="1:17" ht="12.75">
      <c r="A26" s="12"/>
      <c r="B26" s="13"/>
      <c r="C26" s="13"/>
      <c r="D26" s="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55"/>
    </row>
    <row r="27" spans="1:17" ht="12.75">
      <c r="A27" s="15" t="s">
        <v>24</v>
      </c>
      <c r="B27" s="11" t="s">
        <v>19</v>
      </c>
      <c r="C27" s="11" t="s">
        <v>20</v>
      </c>
      <c r="D27" s="9" t="s">
        <v>3</v>
      </c>
      <c r="E27" s="44">
        <v>14</v>
      </c>
      <c r="F27" s="44">
        <v>14</v>
      </c>
      <c r="G27" s="44">
        <v>14</v>
      </c>
      <c r="H27" s="44">
        <v>17</v>
      </c>
      <c r="I27" s="44">
        <v>18</v>
      </c>
      <c r="J27" s="44">
        <v>18</v>
      </c>
      <c r="P27" s="17"/>
      <c r="Q27" s="49">
        <f>AVERAGE(E27:P27)</f>
        <v>15.833333333333334</v>
      </c>
    </row>
    <row r="28" spans="1:17" ht="12.75">
      <c r="A28" s="18"/>
      <c r="B28" s="9"/>
      <c r="C28" s="9"/>
      <c r="D28" s="9" t="s">
        <v>17</v>
      </c>
      <c r="E28" s="44">
        <v>181951</v>
      </c>
      <c r="F28" s="44">
        <v>167256</v>
      </c>
      <c r="G28" s="44">
        <v>189329</v>
      </c>
      <c r="H28" s="44">
        <v>188932</v>
      </c>
      <c r="I28" s="44">
        <v>193187</v>
      </c>
      <c r="J28" s="44">
        <v>202710</v>
      </c>
      <c r="P28" s="17"/>
      <c r="Q28" s="49">
        <f>SUM(E28:J28)</f>
        <v>1123365</v>
      </c>
    </row>
    <row r="29" spans="1:17" ht="12.75">
      <c r="A29" s="18"/>
      <c r="B29" s="9"/>
      <c r="C29" s="9"/>
      <c r="D29" s="9"/>
      <c r="P29" s="20"/>
      <c r="Q29" s="54"/>
    </row>
    <row r="30" spans="1:17" ht="12.75">
      <c r="A30" s="12"/>
      <c r="B30" s="13"/>
      <c r="C30" s="13"/>
      <c r="D30" s="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56"/>
    </row>
    <row r="31" spans="1:17" ht="12.75">
      <c r="A31" s="15" t="s">
        <v>26</v>
      </c>
      <c r="B31" s="11" t="s">
        <v>19</v>
      </c>
      <c r="C31" s="11" t="s">
        <v>20</v>
      </c>
      <c r="D31" s="9" t="s">
        <v>3</v>
      </c>
      <c r="E31" s="44">
        <v>30.13215098695726</v>
      </c>
      <c r="F31" s="44">
        <v>30.338892413849084</v>
      </c>
      <c r="G31" s="44">
        <v>29.784762049043863</v>
      </c>
      <c r="H31" s="44">
        <v>31.83397520953153</v>
      </c>
      <c r="I31" s="44">
        <v>37.09679186860248</v>
      </c>
      <c r="J31" s="44">
        <v>33.93218393622105</v>
      </c>
      <c r="P31" s="17"/>
      <c r="Q31" s="49">
        <f>AVERAGE(E31:P31)</f>
        <v>32.18645941070088</v>
      </c>
    </row>
    <row r="32" spans="1:17" ht="12.75">
      <c r="A32" s="18"/>
      <c r="B32" s="9"/>
      <c r="C32" s="9"/>
      <c r="D32" s="9" t="s">
        <v>17</v>
      </c>
      <c r="E32" s="44">
        <v>101056.68394264879</v>
      </c>
      <c r="F32" s="44">
        <v>101750.04974465551</v>
      </c>
      <c r="G32" s="44">
        <v>99891.61696422158</v>
      </c>
      <c r="H32" s="44">
        <v>103237.58160451075</v>
      </c>
      <c r="I32" s="44">
        <v>120134.73465848056</v>
      </c>
      <c r="J32" s="44">
        <v>109907.81908176503</v>
      </c>
      <c r="P32" s="17"/>
      <c r="Q32" s="49">
        <f>SUM(E32:J32)</f>
        <v>635978.4859962823</v>
      </c>
    </row>
    <row r="33" spans="1:17" ht="12.75">
      <c r="A33" s="21"/>
      <c r="B33" s="10"/>
      <c r="C33" s="10"/>
      <c r="D33" s="1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54"/>
    </row>
    <row r="34" spans="1:17" ht="12.75">
      <c r="A34" s="12"/>
      <c r="B34" s="13"/>
      <c r="C34" s="13"/>
      <c r="D34" s="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55"/>
    </row>
    <row r="35" spans="1:17" ht="12.75">
      <c r="A35" s="15" t="s">
        <v>27</v>
      </c>
      <c r="B35" s="11" t="s">
        <v>19</v>
      </c>
      <c r="C35" s="11" t="s">
        <v>20</v>
      </c>
      <c r="D35" s="9" t="s">
        <v>3</v>
      </c>
      <c r="E35" s="44">
        <v>793.2616270696792</v>
      </c>
      <c r="F35" s="44">
        <v>798.7043198515487</v>
      </c>
      <c r="G35" s="44">
        <v>784.1162356824374</v>
      </c>
      <c r="H35" s="44">
        <v>838.0639995378843</v>
      </c>
      <c r="I35" s="44">
        <v>976.6133685408175</v>
      </c>
      <c r="J35" s="44">
        <v>893.3016249296455</v>
      </c>
      <c r="P35" s="17"/>
      <c r="Q35" s="49">
        <f>AVERAGE(E35:P35)</f>
        <v>847.3435292686687</v>
      </c>
    </row>
    <row r="36" spans="1:17" ht="12.75">
      <c r="A36" s="18"/>
      <c r="B36" s="9"/>
      <c r="C36" s="9"/>
      <c r="D36" s="9" t="s">
        <v>17</v>
      </c>
      <c r="E36" s="44">
        <v>85255.64598379264</v>
      </c>
      <c r="F36" s="44">
        <v>85607.78035706951</v>
      </c>
      <c r="G36" s="44">
        <v>84621.09896064222</v>
      </c>
      <c r="H36" s="44">
        <v>90029.94210725186</v>
      </c>
      <c r="I36" s="44">
        <v>104913.75966439354</v>
      </c>
      <c r="J36" s="44">
        <v>96759.09780647937</v>
      </c>
      <c r="P36" s="17"/>
      <c r="Q36" s="49">
        <f>SUM(E36:J36)</f>
        <v>547187.3248796291</v>
      </c>
    </row>
    <row r="37" spans="1:17" ht="12.75">
      <c r="A37" s="21"/>
      <c r="B37" s="10"/>
      <c r="C37" s="10"/>
      <c r="D37" s="10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54"/>
    </row>
    <row r="38" spans="1:17" ht="12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53"/>
    </row>
    <row r="39" spans="1:17" ht="12.75">
      <c r="A39" s="35" t="s">
        <v>28</v>
      </c>
      <c r="B39" s="36"/>
      <c r="C39" s="36"/>
      <c r="D39" s="37" t="s">
        <v>3</v>
      </c>
      <c r="E39" s="38">
        <f aca="true" t="shared" si="0" ref="E39:P39">SUM(E7,E11,E15,E19,E23,E27,E31,E35)</f>
        <v>35950.39377805664</v>
      </c>
      <c r="F39" s="38">
        <f t="shared" si="0"/>
        <v>36248.043212265395</v>
      </c>
      <c r="G39" s="38">
        <f t="shared" si="0"/>
        <v>35679.90099773148</v>
      </c>
      <c r="H39" s="38">
        <f t="shared" si="0"/>
        <v>35906.89797474742</v>
      </c>
      <c r="I39" s="38">
        <f t="shared" si="0"/>
        <v>36586.71016040942</v>
      </c>
      <c r="J39" s="38">
        <f t="shared" si="0"/>
        <v>36625.23380886587</v>
      </c>
      <c r="K39" s="38">
        <f t="shared" si="0"/>
        <v>0</v>
      </c>
      <c r="L39" s="38">
        <f t="shared" si="0"/>
        <v>0</v>
      </c>
      <c r="M39" s="38">
        <f t="shared" si="0"/>
        <v>0</v>
      </c>
      <c r="N39" s="38">
        <f t="shared" si="0"/>
        <v>0</v>
      </c>
      <c r="O39" s="38">
        <f t="shared" si="0"/>
        <v>0</v>
      </c>
      <c r="P39" s="39">
        <f t="shared" si="0"/>
        <v>0</v>
      </c>
      <c r="Q39" s="51">
        <f>AVERAGE(E39:P39)</f>
        <v>18083.098327673015</v>
      </c>
    </row>
    <row r="40" spans="1:17" ht="12.75">
      <c r="A40" s="40"/>
      <c r="B40" s="36"/>
      <c r="C40" s="36"/>
      <c r="D40" s="37" t="s">
        <v>16</v>
      </c>
      <c r="E40" s="38">
        <f aca="true" t="shared" si="1" ref="E40:P40">SUM(E8,E12,E16,E20,E25,E28,E32,E36)</f>
        <v>26161008.329926442</v>
      </c>
      <c r="F40" s="38">
        <f t="shared" si="1"/>
        <v>21962806.830101725</v>
      </c>
      <c r="G40" s="38">
        <f t="shared" si="1"/>
        <v>23109690.715924863</v>
      </c>
      <c r="H40" s="38">
        <f t="shared" si="1"/>
        <v>21711334.523711763</v>
      </c>
      <c r="I40" s="38">
        <f t="shared" si="1"/>
        <v>19139715.494322874</v>
      </c>
      <c r="J40" s="38">
        <f t="shared" si="1"/>
        <v>20841566.916888244</v>
      </c>
      <c r="K40" s="38">
        <f t="shared" si="1"/>
        <v>0</v>
      </c>
      <c r="L40" s="38">
        <f t="shared" si="1"/>
        <v>0</v>
      </c>
      <c r="M40" s="38">
        <f t="shared" si="1"/>
        <v>0</v>
      </c>
      <c r="N40" s="38">
        <f t="shared" si="1"/>
        <v>0</v>
      </c>
      <c r="O40" s="38">
        <f t="shared" si="1"/>
        <v>0</v>
      </c>
      <c r="P40" s="39">
        <f t="shared" si="1"/>
        <v>0</v>
      </c>
      <c r="Q40" s="51">
        <f>SUM(E40:P40)</f>
        <v>132926122.8108759</v>
      </c>
    </row>
    <row r="41" spans="1:17" ht="12.7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  <c r="Q41" s="5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Lotte Schlegel</cp:lastModifiedBy>
  <dcterms:created xsi:type="dcterms:W3CDTF">2006-08-29T20:50:25Z</dcterms:created>
  <dcterms:modified xsi:type="dcterms:W3CDTF">2006-09-11T12:32:48Z</dcterms:modified>
  <cp:category/>
  <cp:version/>
  <cp:contentType/>
  <cp:contentStatus/>
</cp:coreProperties>
</file>