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955" windowHeight="8190" activeTab="3"/>
  </bookViews>
  <sheets>
    <sheet name="Total 2005" sheetId="1" r:id="rId1"/>
    <sheet name="SO 2005" sheetId="2" r:id="rId2"/>
    <sheet name="Total 2006" sheetId="3" r:id="rId3"/>
    <sheet name="SO 2006" sheetId="4" r:id="rId4"/>
  </sheets>
  <definedNames/>
  <calcPr fullCalcOnLoad="1"/>
</workbook>
</file>

<file path=xl/sharedStrings.xml><?xml version="1.0" encoding="utf-8"?>
<sst xmlns="http://schemas.openxmlformats.org/spreadsheetml/2006/main" count="130" uniqueCount="30">
  <si>
    <t>MPS RATE CLASS</t>
  </si>
  <si>
    <t>SO</t>
  </si>
  <si>
    <t>VOLTAGE</t>
  </si>
  <si>
    <t>Customers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</si>
  <si>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</si>
  <si>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</si>
  <si>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</si>
  <si>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</si>
  <si>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</si>
  <si>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</si>
  <si>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</si>
  <si>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</si>
  <si>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</si>
  <si>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</si>
  <si>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</si>
  <si>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</si>
  <si>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primary</t>
  </si>
  <si>
    <t>kWh-OP</t>
  </si>
  <si>
    <t>Total kWh</t>
  </si>
  <si>
    <t>kW-P</t>
  </si>
  <si>
    <t>kW-OP</t>
  </si>
  <si>
    <t>secondary</t>
  </si>
  <si>
    <t>EP</t>
  </si>
  <si>
    <t>medium</t>
  </si>
  <si>
    <t xml:space="preserve">ES/MC-M </t>
  </si>
  <si>
    <t>Total Medium</t>
  </si>
  <si>
    <t>kWh-P</t>
  </si>
  <si>
    <t>Total 2005</t>
  </si>
  <si>
    <t>2005 Total</t>
  </si>
  <si>
    <t>YTD 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</si>
</sst>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5" xfId="0" applyNumberFormat="1" applyFont="1" applyBorder="1" applyAlignment="1">
      <alignment/>
    </xf>
    <xf numFmtId="0" fontId="1" fillId="0" borderId="6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1" fillId="0" borderId="8" xfId="0" applyFont="1" applyBorder="1" applyAlignment="1">
      <alignment/>
    </xf>
    <xf numFmtId="3" fontId="0" fillId="0" borderId="1" xfId="0" applyNumberFormat="1" applyFont="1" applyBorder="1" applyAlignment="1">
      <alignment/>
    </xf>
    <xf numFmtId="3" fontId="0" fillId="0" borderId="8" xfId="0" applyNumberFormat="1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6" xfId="0" applyFont="1" applyBorder="1" applyAlignment="1">
      <alignment wrapText="1"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1" fillId="2" borderId="6" xfId="0" applyFont="1" applyFill="1" applyBorder="1" applyAlignment="1">
      <alignment/>
    </xf>
    <xf numFmtId="0" fontId="0" fillId="2" borderId="0" xfId="0" applyFill="1" applyBorder="1" applyAlignment="1">
      <alignment/>
    </xf>
    <xf numFmtId="0" fontId="1" fillId="2" borderId="0" xfId="0" applyFont="1" applyFill="1" applyBorder="1" applyAlignment="1">
      <alignment/>
    </xf>
    <xf numFmtId="3" fontId="1" fillId="2" borderId="0" xfId="0" applyNumberFormat="1" applyFont="1" applyFill="1" applyBorder="1" applyAlignment="1">
      <alignment/>
    </xf>
    <xf numFmtId="3" fontId="1" fillId="2" borderId="5" xfId="0" applyNumberFormat="1" applyFont="1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8" xfId="0" applyFill="1" applyBorder="1" applyAlignment="1">
      <alignment/>
    </xf>
    <xf numFmtId="3" fontId="0" fillId="0" borderId="0" xfId="0" applyNumberFormat="1" applyAlignment="1">
      <alignment/>
    </xf>
    <xf numFmtId="0" fontId="1" fillId="0" borderId="9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3" fontId="1" fillId="0" borderId="13" xfId="0" applyNumberFormat="1" applyFont="1" applyBorder="1" applyAlignment="1">
      <alignment/>
    </xf>
    <xf numFmtId="0" fontId="1" fillId="0" borderId="14" xfId="0" applyFont="1" applyBorder="1" applyAlignment="1">
      <alignment/>
    </xf>
    <xf numFmtId="3" fontId="1" fillId="3" borderId="13" xfId="0" applyNumberFormat="1" applyFont="1" applyFill="1" applyBorder="1" applyAlignment="1">
      <alignment/>
    </xf>
    <xf numFmtId="0" fontId="1" fillId="3" borderId="15" xfId="0" applyFont="1" applyFill="1" applyBorder="1" applyAlignment="1">
      <alignment/>
    </xf>
    <xf numFmtId="0" fontId="1" fillId="3" borderId="14" xfId="0" applyFont="1" applyFill="1" applyBorder="1" applyAlignment="1">
      <alignment/>
    </xf>
    <xf numFmtId="0" fontId="1" fillId="0" borderId="15" xfId="0" applyFont="1" applyBorder="1" applyAlignment="1">
      <alignment/>
    </xf>
    <xf numFmtId="0" fontId="1" fillId="0" borderId="13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R55"/>
  <sheetViews>
    <sheetView workbookViewId="0" topLeftCell="A1">
      <pane xSplit="4" ySplit="5" topLeftCell="K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21" sqref="A21:R29"/>
    </sheetView>
  </sheetViews>
  <sheetFormatPr defaultColWidth="9.140625" defaultRowHeight="12.75"/>
  <cols>
    <col min="1" max="1" width="14.00390625" style="0" customWidth="1"/>
    <col min="2" max="2" width="7.57421875" style="0" bestFit="1" customWidth="1"/>
    <col min="3" max="3" width="14.7109375" style="0" bestFit="1" customWidth="1"/>
    <col min="4" max="4" width="12.140625" style="0" customWidth="1"/>
    <col min="5" max="12" width="10.140625" style="0" bestFit="1" customWidth="1"/>
    <col min="13" max="13" width="10.7109375" style="0" customWidth="1"/>
    <col min="14" max="14" width="10.140625" style="0" bestFit="1" customWidth="1"/>
    <col min="15" max="16" width="10.28125" style="0" bestFit="1" customWidth="1"/>
    <col min="17" max="17" width="11.140625" style="2" bestFit="1" customWidth="1"/>
  </cols>
  <sheetData>
    <row r="5" spans="1:17" ht="25.5">
      <c r="A5" s="33" t="s">
        <v>0</v>
      </c>
      <c r="B5" s="34" t="s">
        <v>1</v>
      </c>
      <c r="C5" s="34" t="s">
        <v>2</v>
      </c>
      <c r="D5" s="34"/>
      <c r="E5" s="34" t="s">
        <v>4</v>
      </c>
      <c r="F5" s="34" t="s">
        <v>5</v>
      </c>
      <c r="G5" s="34" t="s">
        <v>6</v>
      </c>
      <c r="H5" s="34" t="s">
        <v>7</v>
      </c>
      <c r="I5" s="34" t="s">
        <v>8</v>
      </c>
      <c r="J5" s="34" t="s">
        <v>9</v>
      </c>
      <c r="K5" s="34" t="s">
        <v>10</v>
      </c>
      <c r="L5" s="34" t="s">
        <v>11</v>
      </c>
      <c r="M5" s="34" t="s">
        <v>12</v>
      </c>
      <c r="N5" s="34" t="s">
        <v>13</v>
      </c>
      <c r="O5" s="34" t="s">
        <v>14</v>
      </c>
      <c r="P5" s="35" t="s">
        <v>15</v>
      </c>
      <c r="Q5" s="36" t="s">
        <v>27</v>
      </c>
    </row>
    <row r="6" spans="1:17" ht="12.75">
      <c r="A6" s="7"/>
      <c r="B6" s="8"/>
      <c r="C6" s="8"/>
      <c r="D6" s="8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43"/>
    </row>
    <row r="7" spans="1:17" ht="12.75">
      <c r="A7" s="19" t="s">
        <v>22</v>
      </c>
      <c r="B7" s="6" t="s">
        <v>23</v>
      </c>
      <c r="C7" s="6" t="s">
        <v>16</v>
      </c>
      <c r="D7" s="4" t="s">
        <v>3</v>
      </c>
      <c r="E7" s="10">
        <v>10</v>
      </c>
      <c r="F7" s="10">
        <v>10</v>
      </c>
      <c r="G7" s="10">
        <v>10</v>
      </c>
      <c r="H7" s="10">
        <v>10</v>
      </c>
      <c r="I7" s="10">
        <v>10</v>
      </c>
      <c r="J7" s="10">
        <v>10</v>
      </c>
      <c r="K7" s="10">
        <v>10</v>
      </c>
      <c r="L7" s="10">
        <v>10</v>
      </c>
      <c r="M7" s="10">
        <v>10</v>
      </c>
      <c r="N7" s="10">
        <v>10</v>
      </c>
      <c r="O7" s="10">
        <v>10</v>
      </c>
      <c r="P7" s="10">
        <v>10</v>
      </c>
      <c r="Q7" s="37">
        <f>AVERAGE(E7:P7)</f>
        <v>10</v>
      </c>
    </row>
    <row r="8" spans="1:17" ht="12.75">
      <c r="A8" s="12"/>
      <c r="B8" s="4"/>
      <c r="C8" s="4"/>
      <c r="D8" s="4" t="s">
        <v>18</v>
      </c>
      <c r="E8" s="10">
        <v>982540</v>
      </c>
      <c r="F8" s="10">
        <v>869520</v>
      </c>
      <c r="G8" s="10">
        <v>959420</v>
      </c>
      <c r="H8" s="10">
        <v>857780</v>
      </c>
      <c r="I8" s="10">
        <v>852240</v>
      </c>
      <c r="J8" s="10">
        <v>825020</v>
      </c>
      <c r="K8" s="10">
        <v>841660</v>
      </c>
      <c r="L8" s="10">
        <v>993780</v>
      </c>
      <c r="M8" s="10">
        <v>1003140</v>
      </c>
      <c r="N8" s="10">
        <v>984580</v>
      </c>
      <c r="O8" s="10">
        <v>941200</v>
      </c>
      <c r="P8" s="10">
        <v>971720</v>
      </c>
      <c r="Q8" s="37">
        <f>SUM(E8:P8)</f>
        <v>11082600</v>
      </c>
    </row>
    <row r="9" spans="1:17" ht="12.75">
      <c r="A9" s="12"/>
      <c r="B9" s="4"/>
      <c r="C9" s="4"/>
      <c r="D9" s="4" t="s">
        <v>19</v>
      </c>
      <c r="E9" s="10">
        <v>2573.14</v>
      </c>
      <c r="F9" s="10">
        <v>2452.86</v>
      </c>
      <c r="G9" s="10">
        <v>2425.42</v>
      </c>
      <c r="H9" s="10">
        <v>2496.26</v>
      </c>
      <c r="I9" s="10">
        <v>2507.2</v>
      </c>
      <c r="J9" s="10">
        <v>2495.64</v>
      </c>
      <c r="K9" s="10">
        <v>2298.08</v>
      </c>
      <c r="L9" s="10">
        <v>2725.68</v>
      </c>
      <c r="M9" s="10">
        <v>2692.76</v>
      </c>
      <c r="N9" s="10">
        <v>2693.76</v>
      </c>
      <c r="O9" s="10">
        <v>2552.3</v>
      </c>
      <c r="P9" s="10">
        <v>2639.28</v>
      </c>
      <c r="Q9" s="37">
        <f>SUM(E9:P9)</f>
        <v>30552.38</v>
      </c>
    </row>
    <row r="10" spans="1:17" ht="12.75">
      <c r="A10" s="12"/>
      <c r="B10" s="4"/>
      <c r="C10" s="4"/>
      <c r="D10" s="4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43"/>
    </row>
    <row r="11" spans="1:17" ht="12.75">
      <c r="A11" s="7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38"/>
    </row>
    <row r="12" spans="1:17" ht="12.75">
      <c r="A12" s="19" t="s">
        <v>24</v>
      </c>
      <c r="B12" s="6" t="s">
        <v>23</v>
      </c>
      <c r="C12" s="6" t="s">
        <v>21</v>
      </c>
      <c r="D12" s="4" t="s">
        <v>3</v>
      </c>
      <c r="E12" s="10">
        <v>206</v>
      </c>
      <c r="F12" s="10">
        <v>203</v>
      </c>
      <c r="G12" s="10">
        <v>208</v>
      </c>
      <c r="H12" s="10">
        <v>259</v>
      </c>
      <c r="I12" s="10">
        <v>204</v>
      </c>
      <c r="J12" s="10">
        <v>207</v>
      </c>
      <c r="K12" s="10">
        <v>211</v>
      </c>
      <c r="L12" s="10">
        <v>209</v>
      </c>
      <c r="M12" s="10">
        <v>206</v>
      </c>
      <c r="N12" s="10">
        <v>204</v>
      </c>
      <c r="O12" s="10">
        <v>201</v>
      </c>
      <c r="P12" s="10">
        <v>211</v>
      </c>
      <c r="Q12" s="37">
        <f>AVERAGE(E12:P12)</f>
        <v>210.75</v>
      </c>
    </row>
    <row r="13" spans="1:17" ht="12.75">
      <c r="A13" s="12"/>
      <c r="B13" s="4"/>
      <c r="C13" s="4"/>
      <c r="D13" s="4" t="s">
        <v>18</v>
      </c>
      <c r="E13" s="10">
        <v>8647336</v>
      </c>
      <c r="F13" s="10">
        <v>7378780</v>
      </c>
      <c r="G13" s="10">
        <v>8001991</v>
      </c>
      <c r="H13" s="10">
        <v>7801479</v>
      </c>
      <c r="I13" s="10">
        <v>7712814</v>
      </c>
      <c r="J13" s="10">
        <v>7782745</v>
      </c>
      <c r="K13" s="10">
        <v>7758765</v>
      </c>
      <c r="L13" s="10">
        <v>9093922</v>
      </c>
      <c r="M13" s="10">
        <v>8153489</v>
      </c>
      <c r="N13" s="10">
        <v>7834562</v>
      </c>
      <c r="O13" s="10">
        <v>7392228</v>
      </c>
      <c r="P13" s="10">
        <v>7884555</v>
      </c>
      <c r="Q13" s="37">
        <f>SUM(E13:P13)</f>
        <v>95442666</v>
      </c>
    </row>
    <row r="14" spans="1:17" ht="12.75">
      <c r="A14" s="12"/>
      <c r="B14" s="4"/>
      <c r="C14" s="4"/>
      <c r="D14" s="4" t="s">
        <v>19</v>
      </c>
      <c r="E14" s="10">
        <v>21684.26699999998</v>
      </c>
      <c r="F14" s="10">
        <v>21457.569</v>
      </c>
      <c r="G14" s="10">
        <v>20976.486000000008</v>
      </c>
      <c r="H14" s="10">
        <v>22678.824000000004</v>
      </c>
      <c r="I14" s="10">
        <v>20474.65499999999</v>
      </c>
      <c r="J14" s="10">
        <v>22245.341999999993</v>
      </c>
      <c r="K14" s="10">
        <v>22409.7</v>
      </c>
      <c r="L14" s="10">
        <v>22665.636999999988</v>
      </c>
      <c r="M14" s="10">
        <v>22534.984000000008</v>
      </c>
      <c r="N14" s="10">
        <v>22719.41799999999</v>
      </c>
      <c r="O14" s="10">
        <v>20087.947000000004</v>
      </c>
      <c r="P14" s="10">
        <v>22148.441000000006</v>
      </c>
      <c r="Q14" s="37">
        <f>SUM(E14:P14)</f>
        <v>262083.26999999996</v>
      </c>
    </row>
    <row r="15" spans="1:17" ht="12.75">
      <c r="A15" s="13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42"/>
    </row>
    <row r="16" spans="1:17" ht="12.75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2"/>
      <c r="Q16" s="41"/>
    </row>
    <row r="17" spans="1:17" ht="12.75">
      <c r="A17" s="23" t="s">
        <v>25</v>
      </c>
      <c r="B17" s="24"/>
      <c r="C17" s="24"/>
      <c r="D17" s="25" t="s">
        <v>3</v>
      </c>
      <c r="E17" s="26">
        <f>SUM(E7,E12)</f>
        <v>216</v>
      </c>
      <c r="F17" s="26">
        <f aca="true" t="shared" si="0" ref="F17:P17">SUM(F7,F12)</f>
        <v>213</v>
      </c>
      <c r="G17" s="26">
        <f t="shared" si="0"/>
        <v>218</v>
      </c>
      <c r="H17" s="26">
        <f t="shared" si="0"/>
        <v>269</v>
      </c>
      <c r="I17" s="26">
        <f t="shared" si="0"/>
        <v>214</v>
      </c>
      <c r="J17" s="26">
        <f t="shared" si="0"/>
        <v>217</v>
      </c>
      <c r="K17" s="26">
        <f t="shared" si="0"/>
        <v>221</v>
      </c>
      <c r="L17" s="26">
        <f t="shared" si="0"/>
        <v>219</v>
      </c>
      <c r="M17" s="26">
        <f t="shared" si="0"/>
        <v>216</v>
      </c>
      <c r="N17" s="26">
        <f t="shared" si="0"/>
        <v>214</v>
      </c>
      <c r="O17" s="26">
        <f t="shared" si="0"/>
        <v>211</v>
      </c>
      <c r="P17" s="27">
        <f t="shared" si="0"/>
        <v>221</v>
      </c>
      <c r="Q17" s="39">
        <f>AVERAGE(E17:P17)</f>
        <v>220.75</v>
      </c>
    </row>
    <row r="18" spans="1:17" ht="12.75">
      <c r="A18" s="28"/>
      <c r="B18" s="24"/>
      <c r="C18" s="24"/>
      <c r="D18" s="25" t="s">
        <v>18</v>
      </c>
      <c r="E18" s="26">
        <f>SUM(E8,E13)</f>
        <v>9629876</v>
      </c>
      <c r="F18" s="26">
        <f aca="true" t="shared" si="1" ref="F18:P18">SUM(F8,F13)</f>
        <v>8248300</v>
      </c>
      <c r="G18" s="26">
        <f t="shared" si="1"/>
        <v>8961411</v>
      </c>
      <c r="H18" s="26">
        <f t="shared" si="1"/>
        <v>8659259</v>
      </c>
      <c r="I18" s="26">
        <f t="shared" si="1"/>
        <v>8565054</v>
      </c>
      <c r="J18" s="26">
        <f t="shared" si="1"/>
        <v>8607765</v>
      </c>
      <c r="K18" s="26">
        <f t="shared" si="1"/>
        <v>8600425</v>
      </c>
      <c r="L18" s="26">
        <f t="shared" si="1"/>
        <v>10087702</v>
      </c>
      <c r="M18" s="26">
        <f t="shared" si="1"/>
        <v>9156629</v>
      </c>
      <c r="N18" s="26">
        <f t="shared" si="1"/>
        <v>8819142</v>
      </c>
      <c r="O18" s="26">
        <f t="shared" si="1"/>
        <v>8333428</v>
      </c>
      <c r="P18" s="27">
        <f t="shared" si="1"/>
        <v>8856275</v>
      </c>
      <c r="Q18" s="39">
        <f>SUM(E18:P18)</f>
        <v>106525266</v>
      </c>
    </row>
    <row r="19" spans="1:17" ht="12.75">
      <c r="A19" s="28"/>
      <c r="B19" s="24"/>
      <c r="C19" s="24"/>
      <c r="D19" s="25" t="s">
        <v>19</v>
      </c>
      <c r="E19" s="26">
        <f>SUM(E9,E14)</f>
        <v>24257.40699999998</v>
      </c>
      <c r="F19" s="26">
        <f aca="true" t="shared" si="2" ref="F19:P19">SUM(F9,F14)</f>
        <v>23910.429</v>
      </c>
      <c r="G19" s="26">
        <f t="shared" si="2"/>
        <v>23401.90600000001</v>
      </c>
      <c r="H19" s="26">
        <f t="shared" si="2"/>
        <v>25175.084000000003</v>
      </c>
      <c r="I19" s="26">
        <f t="shared" si="2"/>
        <v>22981.854999999992</v>
      </c>
      <c r="J19" s="26">
        <f t="shared" si="2"/>
        <v>24740.981999999993</v>
      </c>
      <c r="K19" s="26">
        <f t="shared" si="2"/>
        <v>24707.78</v>
      </c>
      <c r="L19" s="26">
        <f t="shared" si="2"/>
        <v>25391.31699999999</v>
      </c>
      <c r="M19" s="26">
        <f t="shared" si="2"/>
        <v>25227.744000000006</v>
      </c>
      <c r="N19" s="26">
        <f t="shared" si="2"/>
        <v>25413.177999999993</v>
      </c>
      <c r="O19" s="26">
        <f t="shared" si="2"/>
        <v>22640.247000000003</v>
      </c>
      <c r="P19" s="27">
        <f t="shared" si="2"/>
        <v>24787.721000000005</v>
      </c>
      <c r="Q19" s="39">
        <f>SUM(E19:P19)</f>
        <v>292635.65</v>
      </c>
    </row>
    <row r="20" spans="1:17" ht="12.75">
      <c r="A20" s="29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1"/>
      <c r="Q20" s="40"/>
    </row>
    <row r="21" ht="12.75">
      <c r="Q21"/>
    </row>
    <row r="22" ht="12.75">
      <c r="Q22"/>
    </row>
    <row r="23" ht="12.75">
      <c r="Q23"/>
    </row>
    <row r="24" ht="12.75">
      <c r="Q24"/>
    </row>
    <row r="25" ht="12.75">
      <c r="Q25"/>
    </row>
    <row r="26" ht="12.75">
      <c r="Q26"/>
    </row>
    <row r="27" ht="12.75">
      <c r="Q27"/>
    </row>
    <row r="28" ht="12.75">
      <c r="Q28"/>
    </row>
    <row r="29" ht="12.75">
      <c r="Q29"/>
    </row>
    <row r="55" spans="1:18" s="3" customFormat="1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 s="2"/>
      <c r="R55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Q31"/>
  <sheetViews>
    <sheetView workbookViewId="0" topLeftCell="A1">
      <pane xSplit="4" ySplit="5" topLeftCell="N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23" sqref="A23:U31"/>
    </sheetView>
  </sheetViews>
  <sheetFormatPr defaultColWidth="9.140625" defaultRowHeight="12.75"/>
  <cols>
    <col min="1" max="1" width="14.00390625" style="0" customWidth="1"/>
    <col min="2" max="2" width="12.421875" style="0" customWidth="1"/>
    <col min="3" max="3" width="14.7109375" style="0" bestFit="1" customWidth="1"/>
    <col min="4" max="4" width="12.140625" style="0" customWidth="1"/>
    <col min="5" max="12" width="10.140625" style="0" bestFit="1" customWidth="1"/>
    <col min="13" max="13" width="10.7109375" style="0" customWidth="1"/>
    <col min="14" max="14" width="10.140625" style="0" bestFit="1" customWidth="1"/>
    <col min="15" max="16" width="10.28125" style="0" bestFit="1" customWidth="1"/>
    <col min="17" max="17" width="11.140625" style="2" bestFit="1" customWidth="1"/>
  </cols>
  <sheetData>
    <row r="5" spans="1:17" ht="25.5">
      <c r="A5" s="33" t="s">
        <v>0</v>
      </c>
      <c r="B5" s="34" t="s">
        <v>1</v>
      </c>
      <c r="C5" s="34" t="s">
        <v>2</v>
      </c>
      <c r="D5" s="34"/>
      <c r="E5" s="34" t="s">
        <v>4</v>
      </c>
      <c r="F5" s="34" t="s">
        <v>5</v>
      </c>
      <c r="G5" s="34" t="s">
        <v>6</v>
      </c>
      <c r="H5" s="34" t="s">
        <v>7</v>
      </c>
      <c r="I5" s="34" t="s">
        <v>8</v>
      </c>
      <c r="J5" s="34" t="s">
        <v>9</v>
      </c>
      <c r="K5" s="34" t="s">
        <v>10</v>
      </c>
      <c r="L5" s="34" t="s">
        <v>11</v>
      </c>
      <c r="M5" s="34" t="s">
        <v>12</v>
      </c>
      <c r="N5" s="34" t="s">
        <v>13</v>
      </c>
      <c r="O5" s="34" t="s">
        <v>14</v>
      </c>
      <c r="P5" s="34" t="s">
        <v>15</v>
      </c>
      <c r="Q5" s="36" t="s">
        <v>28</v>
      </c>
    </row>
    <row r="6" spans="1:17" ht="12.75">
      <c r="A6" s="7"/>
      <c r="B6" s="8"/>
      <c r="C6" s="8"/>
      <c r="D6" s="8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8"/>
      <c r="Q6" s="38"/>
    </row>
    <row r="7" spans="1:17" ht="12.75">
      <c r="A7" s="19" t="s">
        <v>22</v>
      </c>
      <c r="B7" s="6" t="s">
        <v>23</v>
      </c>
      <c r="C7" s="6" t="s">
        <v>16</v>
      </c>
      <c r="D7" s="4" t="s">
        <v>3</v>
      </c>
      <c r="E7" s="32">
        <v>4</v>
      </c>
      <c r="F7" s="32">
        <v>4</v>
      </c>
      <c r="G7" s="32">
        <v>4</v>
      </c>
      <c r="H7" s="32">
        <v>4</v>
      </c>
      <c r="I7" s="32">
        <v>4</v>
      </c>
      <c r="J7" s="32">
        <v>7</v>
      </c>
      <c r="K7" s="32">
        <v>7</v>
      </c>
      <c r="L7" s="32">
        <v>7</v>
      </c>
      <c r="M7" s="32">
        <v>7</v>
      </c>
      <c r="N7" s="32">
        <v>7</v>
      </c>
      <c r="O7" s="32">
        <v>7</v>
      </c>
      <c r="P7" s="11">
        <v>7</v>
      </c>
      <c r="Q7" s="37">
        <f>AVERAGE(E7:P7)</f>
        <v>5.75</v>
      </c>
    </row>
    <row r="8" spans="1:17" ht="12.75">
      <c r="A8" s="12"/>
      <c r="B8" s="4"/>
      <c r="C8" s="4"/>
      <c r="D8" s="4" t="s">
        <v>18</v>
      </c>
      <c r="E8" s="32">
        <v>241540</v>
      </c>
      <c r="F8" s="32">
        <v>210660</v>
      </c>
      <c r="G8" s="32">
        <v>231100</v>
      </c>
      <c r="H8" s="32">
        <v>210280</v>
      </c>
      <c r="I8" s="32">
        <v>226760</v>
      </c>
      <c r="J8" s="32">
        <v>629960</v>
      </c>
      <c r="K8" s="32">
        <v>663940</v>
      </c>
      <c r="L8" s="32">
        <v>788080</v>
      </c>
      <c r="M8" s="32">
        <v>820960</v>
      </c>
      <c r="N8" s="32">
        <v>793060</v>
      </c>
      <c r="O8" s="32">
        <v>746620</v>
      </c>
      <c r="P8" s="11">
        <v>754060</v>
      </c>
      <c r="Q8" s="37">
        <f>SUM(E8:P8)</f>
        <v>6317020</v>
      </c>
    </row>
    <row r="9" spans="1:17" ht="12.75">
      <c r="A9" s="12"/>
      <c r="B9" s="4"/>
      <c r="C9" s="4"/>
      <c r="D9" s="4" t="s">
        <v>19</v>
      </c>
      <c r="E9" s="32">
        <v>600.6</v>
      </c>
      <c r="F9" s="32">
        <v>568</v>
      </c>
      <c r="G9" s="32">
        <v>560.6</v>
      </c>
      <c r="H9" s="32">
        <v>642.2</v>
      </c>
      <c r="I9" s="32">
        <v>672.6</v>
      </c>
      <c r="J9" s="32">
        <v>1812.54</v>
      </c>
      <c r="K9" s="32">
        <v>1766.58</v>
      </c>
      <c r="L9" s="32">
        <v>2090.28</v>
      </c>
      <c r="M9" s="32">
        <v>2051.76</v>
      </c>
      <c r="N9" s="32">
        <v>2038.26</v>
      </c>
      <c r="O9" s="32">
        <v>1912.5</v>
      </c>
      <c r="P9" s="11">
        <v>1950.28</v>
      </c>
      <c r="Q9" s="37">
        <f>SUM(E9:P9)</f>
        <v>16666.2</v>
      </c>
    </row>
    <row r="10" spans="1:17" ht="12.75">
      <c r="A10" s="12"/>
      <c r="B10" s="4"/>
      <c r="C10" s="4"/>
      <c r="D10" s="4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11"/>
      <c r="Q10" s="42"/>
    </row>
    <row r="11" spans="1:17" ht="12.75">
      <c r="A11" s="7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9"/>
      <c r="Q11" s="43"/>
    </row>
    <row r="12" spans="1:17" ht="12.75">
      <c r="A12" s="19" t="s">
        <v>24</v>
      </c>
      <c r="B12" s="6" t="s">
        <v>23</v>
      </c>
      <c r="C12" s="6" t="s">
        <v>21</v>
      </c>
      <c r="D12" s="4" t="s">
        <v>3</v>
      </c>
      <c r="E12" s="32">
        <v>80</v>
      </c>
      <c r="F12" s="32">
        <v>80</v>
      </c>
      <c r="G12" s="32">
        <v>91</v>
      </c>
      <c r="H12" s="32">
        <v>262</v>
      </c>
      <c r="I12" s="32">
        <v>118</v>
      </c>
      <c r="J12" s="32">
        <v>124</v>
      </c>
      <c r="K12" s="32">
        <v>142</v>
      </c>
      <c r="L12" s="32">
        <v>134</v>
      </c>
      <c r="M12" s="32">
        <v>124</v>
      </c>
      <c r="N12" s="32">
        <v>129</v>
      </c>
      <c r="O12" s="32">
        <v>122</v>
      </c>
      <c r="P12" s="11">
        <v>136</v>
      </c>
      <c r="Q12" s="37">
        <f>AVERAGE(E12:P12)</f>
        <v>128.5</v>
      </c>
    </row>
    <row r="13" spans="1:17" ht="12.75">
      <c r="A13" s="12"/>
      <c r="B13" s="4"/>
      <c r="C13" s="4"/>
      <c r="D13" s="4" t="s">
        <v>26</v>
      </c>
      <c r="E13" s="32">
        <v>3167580</v>
      </c>
      <c r="F13" s="32">
        <v>2687124</v>
      </c>
      <c r="G13" s="32">
        <v>3182003</v>
      </c>
      <c r="H13" s="32">
        <v>2796858</v>
      </c>
      <c r="I13" s="32">
        <v>3759019</v>
      </c>
      <c r="J13" s="32">
        <v>3660931</v>
      </c>
      <c r="K13" s="32">
        <v>3880096</v>
      </c>
      <c r="L13" s="32">
        <v>4700031</v>
      </c>
      <c r="M13" s="32">
        <v>4248008</v>
      </c>
      <c r="N13" s="32">
        <v>4472548</v>
      </c>
      <c r="O13" s="32">
        <v>3759207</v>
      </c>
      <c r="P13" s="11">
        <v>4038650</v>
      </c>
      <c r="Q13" s="37">
        <f>SUM(E13:P13)</f>
        <v>44352055</v>
      </c>
    </row>
    <row r="14" spans="1:17" ht="12.75">
      <c r="A14" s="12"/>
      <c r="B14" s="4"/>
      <c r="C14" s="4"/>
      <c r="D14" s="4" t="s">
        <v>17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336600</v>
      </c>
      <c r="O14" s="32">
        <v>0</v>
      </c>
      <c r="P14" s="11">
        <v>0</v>
      </c>
      <c r="Q14" s="37">
        <f>SUM(E14:P14)</f>
        <v>336600</v>
      </c>
    </row>
    <row r="15" spans="1:17" ht="12.75">
      <c r="A15" s="12"/>
      <c r="B15" s="4"/>
      <c r="C15" s="4"/>
      <c r="D15" s="4" t="s">
        <v>19</v>
      </c>
      <c r="E15" s="32">
        <v>8490.855000000005</v>
      </c>
      <c r="F15" s="32">
        <v>8412.035999999996</v>
      </c>
      <c r="G15" s="32">
        <v>8825.111999999997</v>
      </c>
      <c r="H15" s="32">
        <v>9624.646999999999</v>
      </c>
      <c r="I15" s="32">
        <v>11082.032000000003</v>
      </c>
      <c r="J15" s="32">
        <v>11860.675000000005</v>
      </c>
      <c r="K15" s="32">
        <v>14852.236000000003</v>
      </c>
      <c r="L15" s="32">
        <v>12710.705999999998</v>
      </c>
      <c r="M15" s="32">
        <v>12781.428</v>
      </c>
      <c r="N15" s="32">
        <v>17278.776999999995</v>
      </c>
      <c r="O15" s="32">
        <v>11154.382</v>
      </c>
      <c r="P15" s="11">
        <v>11909.59</v>
      </c>
      <c r="Q15" s="37">
        <f>SUM(E15:P15)</f>
        <v>138982.476</v>
      </c>
    </row>
    <row r="16" spans="1:17" ht="12.75">
      <c r="A16" s="12"/>
      <c r="B16" s="4"/>
      <c r="C16" s="4"/>
      <c r="D16" s="4" t="s">
        <v>20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3090.6</v>
      </c>
      <c r="O16" s="10">
        <v>0</v>
      </c>
      <c r="P16" s="11">
        <v>0</v>
      </c>
      <c r="Q16" s="37">
        <f>SUM(E16:P16)</f>
        <v>3090.6</v>
      </c>
    </row>
    <row r="17" spans="1:17" ht="12.75">
      <c r="A17" s="13"/>
      <c r="B17" s="5"/>
      <c r="C17" s="5"/>
      <c r="D17" s="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6"/>
      <c r="Q17" s="43"/>
    </row>
    <row r="18" spans="1:17" ht="12.75">
      <c r="A18" s="20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2"/>
      <c r="Q18" s="41"/>
    </row>
    <row r="19" spans="1:17" ht="12.75">
      <c r="A19" s="23" t="s">
        <v>25</v>
      </c>
      <c r="B19" s="24"/>
      <c r="C19" s="24"/>
      <c r="D19" s="25" t="s">
        <v>3</v>
      </c>
      <c r="E19" s="26">
        <f aca="true" t="shared" si="0" ref="E19:P19">SUM(E7,E12)</f>
        <v>84</v>
      </c>
      <c r="F19" s="26">
        <f t="shared" si="0"/>
        <v>84</v>
      </c>
      <c r="G19" s="26">
        <f t="shared" si="0"/>
        <v>95</v>
      </c>
      <c r="H19" s="26">
        <f t="shared" si="0"/>
        <v>266</v>
      </c>
      <c r="I19" s="26">
        <f t="shared" si="0"/>
        <v>122</v>
      </c>
      <c r="J19" s="26">
        <f t="shared" si="0"/>
        <v>131</v>
      </c>
      <c r="K19" s="26">
        <f t="shared" si="0"/>
        <v>149</v>
      </c>
      <c r="L19" s="26">
        <f t="shared" si="0"/>
        <v>141</v>
      </c>
      <c r="M19" s="26">
        <f t="shared" si="0"/>
        <v>131</v>
      </c>
      <c r="N19" s="26">
        <f t="shared" si="0"/>
        <v>136</v>
      </c>
      <c r="O19" s="26">
        <f t="shared" si="0"/>
        <v>129</v>
      </c>
      <c r="P19" s="27">
        <f t="shared" si="0"/>
        <v>143</v>
      </c>
      <c r="Q19" s="39">
        <f>AVERAGE(E19:P19)</f>
        <v>134.25</v>
      </c>
    </row>
    <row r="20" spans="1:17" ht="12.75">
      <c r="A20" s="28"/>
      <c r="B20" s="24"/>
      <c r="C20" s="24"/>
      <c r="D20" s="25" t="s">
        <v>18</v>
      </c>
      <c r="E20" s="26">
        <f aca="true" t="shared" si="1" ref="E20:P20">SUM(E8,E13)</f>
        <v>3409120</v>
      </c>
      <c r="F20" s="26">
        <f t="shared" si="1"/>
        <v>2897784</v>
      </c>
      <c r="G20" s="26">
        <f t="shared" si="1"/>
        <v>3413103</v>
      </c>
      <c r="H20" s="26">
        <f t="shared" si="1"/>
        <v>3007138</v>
      </c>
      <c r="I20" s="26">
        <f t="shared" si="1"/>
        <v>3985779</v>
      </c>
      <c r="J20" s="26">
        <f t="shared" si="1"/>
        <v>4290891</v>
      </c>
      <c r="K20" s="26">
        <f t="shared" si="1"/>
        <v>4544036</v>
      </c>
      <c r="L20" s="26">
        <f t="shared" si="1"/>
        <v>5488111</v>
      </c>
      <c r="M20" s="26">
        <f t="shared" si="1"/>
        <v>5068968</v>
      </c>
      <c r="N20" s="26">
        <f t="shared" si="1"/>
        <v>5265608</v>
      </c>
      <c r="O20" s="26">
        <f t="shared" si="1"/>
        <v>4505827</v>
      </c>
      <c r="P20" s="27">
        <f t="shared" si="1"/>
        <v>4792710</v>
      </c>
      <c r="Q20" s="39">
        <f>SUM(E20:P20)</f>
        <v>50669075</v>
      </c>
    </row>
    <row r="21" spans="1:17" ht="12.75">
      <c r="A21" s="28"/>
      <c r="B21" s="24"/>
      <c r="C21" s="24"/>
      <c r="D21" s="25" t="s">
        <v>19</v>
      </c>
      <c r="E21" s="26">
        <f aca="true" t="shared" si="2" ref="E21:P21">SUM(E9,E15)</f>
        <v>9091.455000000005</v>
      </c>
      <c r="F21" s="26">
        <f t="shared" si="2"/>
        <v>8980.035999999996</v>
      </c>
      <c r="G21" s="26">
        <f t="shared" si="2"/>
        <v>9385.711999999998</v>
      </c>
      <c r="H21" s="26">
        <f t="shared" si="2"/>
        <v>10266.847</v>
      </c>
      <c r="I21" s="26">
        <f t="shared" si="2"/>
        <v>11754.632000000003</v>
      </c>
      <c r="J21" s="26">
        <f t="shared" si="2"/>
        <v>13673.215000000004</v>
      </c>
      <c r="K21" s="26">
        <f t="shared" si="2"/>
        <v>16618.816000000003</v>
      </c>
      <c r="L21" s="26">
        <f t="shared" si="2"/>
        <v>14800.985999999999</v>
      </c>
      <c r="M21" s="26">
        <f t="shared" si="2"/>
        <v>14833.188</v>
      </c>
      <c r="N21" s="26">
        <f t="shared" si="2"/>
        <v>19317.036999999993</v>
      </c>
      <c r="O21" s="26">
        <f t="shared" si="2"/>
        <v>13066.882</v>
      </c>
      <c r="P21" s="27">
        <f t="shared" si="2"/>
        <v>13859.87</v>
      </c>
      <c r="Q21" s="39">
        <f>SUM(E21:P21)</f>
        <v>155648.676</v>
      </c>
    </row>
    <row r="22" spans="1:17" ht="12.75">
      <c r="A22" s="29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1"/>
      <c r="Q22" s="40"/>
    </row>
    <row r="23" ht="12.75">
      <c r="Q23"/>
    </row>
    <row r="24" ht="12.75">
      <c r="Q24"/>
    </row>
    <row r="25" ht="12.75">
      <c r="Q25"/>
    </row>
    <row r="26" ht="12.75">
      <c r="Q26"/>
    </row>
    <row r="27" ht="12.75">
      <c r="Q27"/>
    </row>
    <row r="28" ht="12.75">
      <c r="Q28"/>
    </row>
    <row r="29" ht="12.75">
      <c r="Q29"/>
    </row>
    <row r="30" ht="12.75">
      <c r="Q30"/>
    </row>
    <row r="31" ht="12.75">
      <c r="Q31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Q31"/>
  <sheetViews>
    <sheetView workbookViewId="0" topLeftCell="A1">
      <pane xSplit="4" ySplit="5" topLeftCell="M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21" sqref="A21:T31"/>
    </sheetView>
  </sheetViews>
  <sheetFormatPr defaultColWidth="9.140625" defaultRowHeight="12.75"/>
  <cols>
    <col min="1" max="1" width="14.00390625" style="0" customWidth="1"/>
    <col min="2" max="2" width="12.421875" style="0" customWidth="1"/>
    <col min="3" max="3" width="14.7109375" style="0" bestFit="1" customWidth="1"/>
    <col min="4" max="4" width="12.140625" style="0" customWidth="1"/>
    <col min="5" max="12" width="10.140625" style="0" bestFit="1" customWidth="1"/>
    <col min="13" max="13" width="10.7109375" style="0" customWidth="1"/>
    <col min="14" max="14" width="10.140625" style="0" bestFit="1" customWidth="1"/>
    <col min="15" max="16" width="10.28125" style="0" bestFit="1" customWidth="1"/>
    <col min="17" max="17" width="11.140625" style="2" bestFit="1" customWidth="1"/>
  </cols>
  <sheetData>
    <row r="5" spans="1:17" ht="25.5">
      <c r="A5" s="1" t="s">
        <v>0</v>
      </c>
      <c r="B5" s="2" t="s">
        <v>1</v>
      </c>
      <c r="C5" s="2" t="s">
        <v>2</v>
      </c>
      <c r="D5" s="2"/>
      <c r="E5" s="2" t="s">
        <v>4</v>
      </c>
      <c r="F5" s="2" t="s">
        <v>5</v>
      </c>
      <c r="G5" s="2" t="s">
        <v>6</v>
      </c>
      <c r="H5" s="2" t="s">
        <v>7</v>
      </c>
      <c r="I5" s="2" t="s">
        <v>8</v>
      </c>
      <c r="J5" s="2" t="s">
        <v>9</v>
      </c>
      <c r="K5" s="2" t="s">
        <v>10</v>
      </c>
      <c r="L5" s="2" t="s">
        <v>11</v>
      </c>
      <c r="M5" s="2" t="s">
        <v>12</v>
      </c>
      <c r="N5" s="2" t="s">
        <v>13</v>
      </c>
      <c r="O5" s="2" t="s">
        <v>14</v>
      </c>
      <c r="P5" s="2" t="s">
        <v>15</v>
      </c>
      <c r="Q5" s="2" t="s">
        <v>29</v>
      </c>
    </row>
    <row r="6" spans="1:17" ht="12.75">
      <c r="A6" s="7"/>
      <c r="B6" s="8"/>
      <c r="C6" s="8"/>
      <c r="D6" s="8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8"/>
      <c r="Q6" s="43"/>
    </row>
    <row r="7" spans="1:17" ht="12.75">
      <c r="A7" s="19" t="s">
        <v>22</v>
      </c>
      <c r="B7" s="6" t="s">
        <v>23</v>
      </c>
      <c r="C7" s="6" t="s">
        <v>16</v>
      </c>
      <c r="D7" s="4" t="s">
        <v>3</v>
      </c>
      <c r="E7" s="32">
        <v>10</v>
      </c>
      <c r="F7" s="32">
        <v>11</v>
      </c>
      <c r="G7" s="32">
        <v>11</v>
      </c>
      <c r="H7" s="32">
        <v>11</v>
      </c>
      <c r="I7" s="32">
        <v>11</v>
      </c>
      <c r="J7" s="32">
        <v>11</v>
      </c>
      <c r="P7" s="11"/>
      <c r="Q7" s="37">
        <f>AVERAGE(E7:P7)</f>
        <v>10.833333333333334</v>
      </c>
    </row>
    <row r="8" spans="1:17" ht="12.75">
      <c r="A8" s="12"/>
      <c r="B8" s="4"/>
      <c r="C8" s="4"/>
      <c r="D8" s="4" t="s">
        <v>18</v>
      </c>
      <c r="E8" s="32">
        <v>1036640</v>
      </c>
      <c r="F8" s="32">
        <v>965920</v>
      </c>
      <c r="G8" s="32">
        <v>1071560</v>
      </c>
      <c r="H8" s="32">
        <v>912460</v>
      </c>
      <c r="I8" s="32">
        <v>1004980</v>
      </c>
      <c r="J8" s="32">
        <v>919800</v>
      </c>
      <c r="P8" s="11"/>
      <c r="Q8" s="37">
        <f>SUM(E8:J8)</f>
        <v>5911360</v>
      </c>
    </row>
    <row r="9" spans="1:17" ht="12.75">
      <c r="A9" s="12"/>
      <c r="B9" s="4"/>
      <c r="C9" s="4"/>
      <c r="D9" s="4" t="s">
        <v>19</v>
      </c>
      <c r="E9" s="32">
        <v>2598.38</v>
      </c>
      <c r="F9" s="32">
        <v>2651.14</v>
      </c>
      <c r="G9" s="32">
        <v>2573.9</v>
      </c>
      <c r="H9" s="32">
        <v>2686.9</v>
      </c>
      <c r="I9" s="32">
        <v>2659.62</v>
      </c>
      <c r="J9" s="32">
        <v>2693.02</v>
      </c>
      <c r="P9" s="11"/>
      <c r="Q9" s="37">
        <f>SUM(E9:J9)</f>
        <v>15862.96</v>
      </c>
    </row>
    <row r="10" spans="1:17" ht="12.75">
      <c r="A10" s="12"/>
      <c r="B10" s="4"/>
      <c r="C10" s="4"/>
      <c r="D10" s="4"/>
      <c r="E10" s="32"/>
      <c r="F10" s="32"/>
      <c r="G10" s="32"/>
      <c r="H10" s="32"/>
      <c r="I10" s="32"/>
      <c r="J10" s="32"/>
      <c r="P10" s="11"/>
      <c r="Q10" s="42"/>
    </row>
    <row r="11" spans="1:17" ht="12.75">
      <c r="A11" s="7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9"/>
      <c r="Q11" s="43"/>
    </row>
    <row r="12" spans="1:17" ht="12.75">
      <c r="A12" s="19" t="s">
        <v>24</v>
      </c>
      <c r="B12" s="6" t="s">
        <v>23</v>
      </c>
      <c r="C12" s="6" t="s">
        <v>21</v>
      </c>
      <c r="D12" s="4" t="s">
        <v>3</v>
      </c>
      <c r="E12" s="32">
        <v>199</v>
      </c>
      <c r="F12" s="32">
        <v>198</v>
      </c>
      <c r="G12" s="32">
        <v>204</v>
      </c>
      <c r="H12" s="32">
        <v>202</v>
      </c>
      <c r="I12" s="32">
        <v>203</v>
      </c>
      <c r="J12" s="32">
        <v>199</v>
      </c>
      <c r="P12" s="11"/>
      <c r="Q12" s="37">
        <f>AVERAGE(E12:P12)</f>
        <v>200.83333333333334</v>
      </c>
    </row>
    <row r="13" spans="1:17" ht="12.75">
      <c r="A13" s="12"/>
      <c r="B13" s="4"/>
      <c r="C13" s="4"/>
      <c r="D13" s="4" t="s">
        <v>18</v>
      </c>
      <c r="E13" s="32">
        <v>8294371</v>
      </c>
      <c r="F13" s="32">
        <v>7312190</v>
      </c>
      <c r="G13" s="32">
        <v>7847321</v>
      </c>
      <c r="H13" s="32">
        <v>6539045</v>
      </c>
      <c r="I13" s="32">
        <v>7811826</v>
      </c>
      <c r="J13" s="32">
        <v>7499344</v>
      </c>
      <c r="P13" s="11"/>
      <c r="Q13" s="37">
        <f>SUM(E13:J13)</f>
        <v>45304097</v>
      </c>
    </row>
    <row r="14" spans="1:17" ht="12.75">
      <c r="A14" s="12"/>
      <c r="B14" s="4"/>
      <c r="C14" s="4"/>
      <c r="D14" s="4" t="s">
        <v>19</v>
      </c>
      <c r="E14" s="32">
        <v>21966.78300000001</v>
      </c>
      <c r="F14" s="32">
        <v>20997.37</v>
      </c>
      <c r="G14" s="32">
        <v>20791.343999999994</v>
      </c>
      <c r="H14" s="32">
        <v>19450.069000000003</v>
      </c>
      <c r="I14" s="32">
        <v>20122.297000000006</v>
      </c>
      <c r="J14" s="32">
        <v>22717.431999999997</v>
      </c>
      <c r="P14" s="11"/>
      <c r="Q14" s="37">
        <f>SUM(E14:J14)</f>
        <v>126045.29500000001</v>
      </c>
    </row>
    <row r="15" spans="1:17" ht="12.75">
      <c r="A15" s="13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14"/>
      <c r="Q15" s="42"/>
    </row>
    <row r="16" spans="1:17" ht="12.75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2"/>
      <c r="Q16" s="41"/>
    </row>
    <row r="17" spans="1:17" ht="12.75">
      <c r="A17" s="23" t="s">
        <v>25</v>
      </c>
      <c r="B17" s="24"/>
      <c r="C17" s="24"/>
      <c r="D17" s="25" t="s">
        <v>3</v>
      </c>
      <c r="E17" s="26">
        <f aca="true" t="shared" si="0" ref="E17:P17">SUM(E7,E12)</f>
        <v>209</v>
      </c>
      <c r="F17" s="26">
        <f t="shared" si="0"/>
        <v>209</v>
      </c>
      <c r="G17" s="26">
        <f t="shared" si="0"/>
        <v>215</v>
      </c>
      <c r="H17" s="26">
        <f t="shared" si="0"/>
        <v>213</v>
      </c>
      <c r="I17" s="26">
        <f t="shared" si="0"/>
        <v>214</v>
      </c>
      <c r="J17" s="26">
        <f t="shared" si="0"/>
        <v>210</v>
      </c>
      <c r="K17" s="26">
        <f t="shared" si="0"/>
        <v>0</v>
      </c>
      <c r="L17" s="26">
        <f t="shared" si="0"/>
        <v>0</v>
      </c>
      <c r="M17" s="26">
        <f t="shared" si="0"/>
        <v>0</v>
      </c>
      <c r="N17" s="26">
        <f t="shared" si="0"/>
        <v>0</v>
      </c>
      <c r="O17" s="26">
        <f t="shared" si="0"/>
        <v>0</v>
      </c>
      <c r="P17" s="27">
        <f t="shared" si="0"/>
        <v>0</v>
      </c>
      <c r="Q17" s="39">
        <f>AVERAGE(E17:P17)</f>
        <v>105.83333333333333</v>
      </c>
    </row>
    <row r="18" spans="1:17" ht="12.75">
      <c r="A18" s="28"/>
      <c r="B18" s="24"/>
      <c r="C18" s="24"/>
      <c r="D18" s="25" t="s">
        <v>18</v>
      </c>
      <c r="E18" s="26">
        <f aca="true" t="shared" si="1" ref="E18:P18">SUM(E8,E13)</f>
        <v>9331011</v>
      </c>
      <c r="F18" s="26">
        <f t="shared" si="1"/>
        <v>8278110</v>
      </c>
      <c r="G18" s="26">
        <f t="shared" si="1"/>
        <v>8918881</v>
      </c>
      <c r="H18" s="26">
        <f t="shared" si="1"/>
        <v>7451505</v>
      </c>
      <c r="I18" s="26">
        <f t="shared" si="1"/>
        <v>8816806</v>
      </c>
      <c r="J18" s="26">
        <f t="shared" si="1"/>
        <v>8419144</v>
      </c>
      <c r="K18" s="26">
        <f t="shared" si="1"/>
        <v>0</v>
      </c>
      <c r="L18" s="26">
        <f t="shared" si="1"/>
        <v>0</v>
      </c>
      <c r="M18" s="26">
        <f t="shared" si="1"/>
        <v>0</v>
      </c>
      <c r="N18" s="26">
        <f t="shared" si="1"/>
        <v>0</v>
      </c>
      <c r="O18" s="26">
        <f t="shared" si="1"/>
        <v>0</v>
      </c>
      <c r="P18" s="27">
        <f t="shared" si="1"/>
        <v>0</v>
      </c>
      <c r="Q18" s="39">
        <f>SUM(E18:P18)</f>
        <v>51215457</v>
      </c>
    </row>
    <row r="19" spans="1:17" ht="12.75">
      <c r="A19" s="28"/>
      <c r="B19" s="24"/>
      <c r="C19" s="24"/>
      <c r="D19" s="25" t="s">
        <v>19</v>
      </c>
      <c r="E19" s="26">
        <f aca="true" t="shared" si="2" ref="E19:P19">SUM(E9,E14)</f>
        <v>24565.16300000001</v>
      </c>
      <c r="F19" s="26">
        <f t="shared" si="2"/>
        <v>23648.51</v>
      </c>
      <c r="G19" s="26">
        <f t="shared" si="2"/>
        <v>23365.243999999995</v>
      </c>
      <c r="H19" s="26">
        <f t="shared" si="2"/>
        <v>22136.969000000005</v>
      </c>
      <c r="I19" s="26">
        <f t="shared" si="2"/>
        <v>22781.917000000005</v>
      </c>
      <c r="J19" s="26">
        <f t="shared" si="2"/>
        <v>25410.451999999997</v>
      </c>
      <c r="K19" s="26">
        <f t="shared" si="2"/>
        <v>0</v>
      </c>
      <c r="L19" s="26">
        <f t="shared" si="2"/>
        <v>0</v>
      </c>
      <c r="M19" s="26">
        <f t="shared" si="2"/>
        <v>0</v>
      </c>
      <c r="N19" s="26">
        <f t="shared" si="2"/>
        <v>0</v>
      </c>
      <c r="O19" s="26">
        <f t="shared" si="2"/>
        <v>0</v>
      </c>
      <c r="P19" s="27">
        <f t="shared" si="2"/>
        <v>0</v>
      </c>
      <c r="Q19" s="39">
        <f>SUM(E19:P19)</f>
        <v>141908.255</v>
      </c>
    </row>
    <row r="20" spans="1:17" ht="12.75">
      <c r="A20" s="29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1"/>
      <c r="Q20" s="40"/>
    </row>
    <row r="21" ht="12.75">
      <c r="Q21"/>
    </row>
    <row r="22" ht="12.75">
      <c r="Q22"/>
    </row>
    <row r="23" ht="12.75">
      <c r="Q23"/>
    </row>
    <row r="24" ht="12.75">
      <c r="Q24"/>
    </row>
    <row r="25" ht="12.75">
      <c r="Q25"/>
    </row>
    <row r="26" ht="12.75">
      <c r="Q26"/>
    </row>
    <row r="27" ht="12.75">
      <c r="Q27"/>
    </row>
    <row r="28" ht="12.75">
      <c r="Q28"/>
    </row>
    <row r="29" ht="12.75">
      <c r="Q29"/>
    </row>
    <row r="30" ht="12.75">
      <c r="Q30"/>
    </row>
    <row r="31" ht="12.75">
      <c r="Q31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Q20"/>
  <sheetViews>
    <sheetView tabSelected="1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E31" sqref="E31"/>
    </sheetView>
  </sheetViews>
  <sheetFormatPr defaultColWidth="9.140625" defaultRowHeight="12.75"/>
  <cols>
    <col min="1" max="1" width="14.00390625" style="0" customWidth="1"/>
    <col min="2" max="2" width="12.421875" style="0" customWidth="1"/>
    <col min="3" max="3" width="14.7109375" style="0" bestFit="1" customWidth="1"/>
    <col min="4" max="4" width="12.140625" style="0" customWidth="1"/>
    <col min="5" max="12" width="10.140625" style="0" bestFit="1" customWidth="1"/>
    <col min="13" max="13" width="10.7109375" style="0" customWidth="1"/>
    <col min="14" max="14" width="10.140625" style="0" bestFit="1" customWidth="1"/>
    <col min="15" max="16" width="10.28125" style="0" bestFit="1" customWidth="1"/>
    <col min="17" max="17" width="11.140625" style="0" bestFit="1" customWidth="1"/>
  </cols>
  <sheetData>
    <row r="5" spans="1:17" ht="25.5">
      <c r="A5" s="1" t="s">
        <v>0</v>
      </c>
      <c r="B5" s="2" t="s">
        <v>1</v>
      </c>
      <c r="C5" s="2" t="s">
        <v>2</v>
      </c>
      <c r="D5" s="2"/>
      <c r="E5" s="2" t="s">
        <v>4</v>
      </c>
      <c r="F5" s="2" t="s">
        <v>5</v>
      </c>
      <c r="G5" s="2" t="s">
        <v>6</v>
      </c>
      <c r="H5" s="2" t="s">
        <v>7</v>
      </c>
      <c r="I5" s="2" t="s">
        <v>8</v>
      </c>
      <c r="J5" s="2" t="s">
        <v>9</v>
      </c>
      <c r="K5" s="2" t="s">
        <v>10</v>
      </c>
      <c r="L5" s="2" t="s">
        <v>11</v>
      </c>
      <c r="M5" s="2" t="s">
        <v>12</v>
      </c>
      <c r="N5" s="2" t="s">
        <v>13</v>
      </c>
      <c r="O5" s="2" t="s">
        <v>14</v>
      </c>
      <c r="P5" s="2" t="s">
        <v>15</v>
      </c>
      <c r="Q5" s="2" t="s">
        <v>29</v>
      </c>
    </row>
    <row r="6" spans="1:17" ht="12.75">
      <c r="A6" s="7"/>
      <c r="B6" s="8"/>
      <c r="C6" s="8"/>
      <c r="D6" s="8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8"/>
      <c r="Q6" s="43"/>
    </row>
    <row r="7" spans="1:17" ht="12.75">
      <c r="A7" s="19" t="s">
        <v>22</v>
      </c>
      <c r="B7" s="6" t="s">
        <v>23</v>
      </c>
      <c r="C7" s="6" t="s">
        <v>16</v>
      </c>
      <c r="D7" s="4" t="s">
        <v>3</v>
      </c>
      <c r="E7" s="32">
        <v>7</v>
      </c>
      <c r="F7" s="32">
        <v>8</v>
      </c>
      <c r="G7" s="32">
        <v>8</v>
      </c>
      <c r="H7" s="32">
        <v>10</v>
      </c>
      <c r="I7" s="32">
        <v>10</v>
      </c>
      <c r="J7" s="32">
        <v>10</v>
      </c>
      <c r="P7" s="11"/>
      <c r="Q7" s="37">
        <f>AVERAGE(E7:P7)</f>
        <v>8.833333333333334</v>
      </c>
    </row>
    <row r="8" spans="1:17" ht="12.75">
      <c r="A8" s="12"/>
      <c r="B8" s="4"/>
      <c r="C8" s="4"/>
      <c r="D8" s="4" t="s">
        <v>18</v>
      </c>
      <c r="E8" s="32">
        <v>804280</v>
      </c>
      <c r="F8" s="32">
        <v>766520</v>
      </c>
      <c r="G8" s="32">
        <v>853460</v>
      </c>
      <c r="H8" s="32">
        <v>863500</v>
      </c>
      <c r="I8" s="32">
        <v>947860</v>
      </c>
      <c r="J8" s="32">
        <v>878520</v>
      </c>
      <c r="P8" s="11"/>
      <c r="Q8" s="37">
        <f>SUM(E8:J8)</f>
        <v>5114140</v>
      </c>
    </row>
    <row r="9" spans="1:17" ht="12.75">
      <c r="A9" s="12"/>
      <c r="B9" s="4"/>
      <c r="C9" s="4"/>
      <c r="D9" s="4" t="s">
        <v>19</v>
      </c>
      <c r="E9" s="32">
        <v>1956.88</v>
      </c>
      <c r="F9" s="32">
        <v>2009.94</v>
      </c>
      <c r="G9" s="32">
        <v>1946.4</v>
      </c>
      <c r="H9" s="32">
        <v>2427.7</v>
      </c>
      <c r="I9" s="32">
        <v>2414.82</v>
      </c>
      <c r="J9" s="32">
        <v>2448.22</v>
      </c>
      <c r="P9" s="11"/>
      <c r="Q9" s="37">
        <f>SUM(E9:J9)</f>
        <v>13203.96</v>
      </c>
    </row>
    <row r="10" spans="1:17" ht="12.75">
      <c r="A10" s="12"/>
      <c r="B10" s="4"/>
      <c r="C10" s="4"/>
      <c r="D10" s="4"/>
      <c r="E10" s="32"/>
      <c r="F10" s="32"/>
      <c r="G10" s="32"/>
      <c r="H10" s="32"/>
      <c r="I10" s="32"/>
      <c r="J10" s="32"/>
      <c r="P10" s="11"/>
      <c r="Q10" s="42"/>
    </row>
    <row r="11" spans="1:17" ht="12.75">
      <c r="A11" s="7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9"/>
      <c r="Q11" s="43"/>
    </row>
    <row r="12" spans="1:17" ht="12.75">
      <c r="A12" s="19" t="s">
        <v>24</v>
      </c>
      <c r="B12" s="6" t="s">
        <v>23</v>
      </c>
      <c r="C12" s="6" t="s">
        <v>21</v>
      </c>
      <c r="D12" s="4" t="s">
        <v>3</v>
      </c>
      <c r="E12" s="32">
        <v>119</v>
      </c>
      <c r="F12" s="32">
        <v>117</v>
      </c>
      <c r="G12" s="32">
        <v>119</v>
      </c>
      <c r="H12" s="32">
        <v>164</v>
      </c>
      <c r="I12" s="32">
        <v>134</v>
      </c>
      <c r="J12" s="32">
        <v>136</v>
      </c>
      <c r="P12" s="11"/>
      <c r="Q12" s="37">
        <f>AVERAGE(E12:P12)</f>
        <v>131.5</v>
      </c>
    </row>
    <row r="13" spans="1:17" ht="12.75">
      <c r="A13" s="12"/>
      <c r="B13" s="4"/>
      <c r="C13" s="4"/>
      <c r="D13" s="4" t="s">
        <v>18</v>
      </c>
      <c r="E13" s="32">
        <v>4239132</v>
      </c>
      <c r="F13" s="32">
        <v>3686408</v>
      </c>
      <c r="G13" s="32">
        <v>3943885</v>
      </c>
      <c r="H13" s="32">
        <v>4171309</v>
      </c>
      <c r="I13" s="32">
        <v>4714309</v>
      </c>
      <c r="J13" s="32">
        <v>4525308</v>
      </c>
      <c r="P13" s="11"/>
      <c r="Q13" s="37">
        <f>SUM(E13:J13)</f>
        <v>25280351</v>
      </c>
    </row>
    <row r="14" spans="1:17" ht="12.75">
      <c r="A14" s="12"/>
      <c r="B14" s="4"/>
      <c r="C14" s="4"/>
      <c r="D14" s="4" t="s">
        <v>19</v>
      </c>
      <c r="E14" s="32">
        <v>11368.946999999995</v>
      </c>
      <c r="F14" s="32">
        <v>10975.648999999998</v>
      </c>
      <c r="G14" s="32">
        <v>10891.05</v>
      </c>
      <c r="H14" s="32">
        <v>12257.788000000002</v>
      </c>
      <c r="I14" s="32">
        <v>12791.889000000003</v>
      </c>
      <c r="J14" s="32">
        <v>14704.292</v>
      </c>
      <c r="P14" s="11"/>
      <c r="Q14" s="37">
        <f>SUM(E14:J14)</f>
        <v>72989.61499999999</v>
      </c>
    </row>
    <row r="15" spans="1:17" ht="12.75">
      <c r="A15" s="13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14"/>
      <c r="Q15" s="42"/>
    </row>
    <row r="16" spans="1:17" ht="12.75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2"/>
      <c r="Q16" s="41"/>
    </row>
    <row r="17" spans="1:17" ht="12.75">
      <c r="A17" s="23" t="s">
        <v>25</v>
      </c>
      <c r="B17" s="24"/>
      <c r="C17" s="24"/>
      <c r="D17" s="25" t="s">
        <v>3</v>
      </c>
      <c r="E17" s="26">
        <f aca="true" t="shared" si="0" ref="E17:P17">SUM(E7,E12)</f>
        <v>126</v>
      </c>
      <c r="F17" s="26">
        <f t="shared" si="0"/>
        <v>125</v>
      </c>
      <c r="G17" s="26">
        <f t="shared" si="0"/>
        <v>127</v>
      </c>
      <c r="H17" s="26">
        <f t="shared" si="0"/>
        <v>174</v>
      </c>
      <c r="I17" s="26">
        <f t="shared" si="0"/>
        <v>144</v>
      </c>
      <c r="J17" s="26">
        <f t="shared" si="0"/>
        <v>146</v>
      </c>
      <c r="K17" s="26">
        <f t="shared" si="0"/>
        <v>0</v>
      </c>
      <c r="L17" s="26">
        <f t="shared" si="0"/>
        <v>0</v>
      </c>
      <c r="M17" s="26">
        <f t="shared" si="0"/>
        <v>0</v>
      </c>
      <c r="N17" s="26">
        <f t="shared" si="0"/>
        <v>0</v>
      </c>
      <c r="O17" s="26">
        <f t="shared" si="0"/>
        <v>0</v>
      </c>
      <c r="P17" s="27">
        <f t="shared" si="0"/>
        <v>0</v>
      </c>
      <c r="Q17" s="39">
        <f>AVERAGE(E17:P17)</f>
        <v>70.16666666666667</v>
      </c>
    </row>
    <row r="18" spans="1:17" ht="12.75">
      <c r="A18" s="28"/>
      <c r="B18" s="24"/>
      <c r="C18" s="24"/>
      <c r="D18" s="25" t="s">
        <v>18</v>
      </c>
      <c r="E18" s="26">
        <f aca="true" t="shared" si="1" ref="E18:P18">SUM(E8,E13)</f>
        <v>5043412</v>
      </c>
      <c r="F18" s="26">
        <f t="shared" si="1"/>
        <v>4452928</v>
      </c>
      <c r="G18" s="26">
        <f t="shared" si="1"/>
        <v>4797345</v>
      </c>
      <c r="H18" s="26">
        <f t="shared" si="1"/>
        <v>5034809</v>
      </c>
      <c r="I18" s="26">
        <f t="shared" si="1"/>
        <v>5662169</v>
      </c>
      <c r="J18" s="26">
        <f t="shared" si="1"/>
        <v>5403828</v>
      </c>
      <c r="K18" s="26">
        <f t="shared" si="1"/>
        <v>0</v>
      </c>
      <c r="L18" s="26">
        <f t="shared" si="1"/>
        <v>0</v>
      </c>
      <c r="M18" s="26">
        <f t="shared" si="1"/>
        <v>0</v>
      </c>
      <c r="N18" s="26">
        <f t="shared" si="1"/>
        <v>0</v>
      </c>
      <c r="O18" s="26">
        <f t="shared" si="1"/>
        <v>0</v>
      </c>
      <c r="P18" s="27">
        <f t="shared" si="1"/>
        <v>0</v>
      </c>
      <c r="Q18" s="39">
        <f>SUM(E18:P18)</f>
        <v>30394491</v>
      </c>
    </row>
    <row r="19" spans="1:17" ht="12.75">
      <c r="A19" s="28"/>
      <c r="B19" s="24"/>
      <c r="C19" s="24"/>
      <c r="D19" s="25" t="s">
        <v>19</v>
      </c>
      <c r="E19" s="26">
        <f aca="true" t="shared" si="2" ref="E19:P19">SUM(E9,E14)</f>
        <v>13325.826999999994</v>
      </c>
      <c r="F19" s="26">
        <f t="shared" si="2"/>
        <v>12985.588999999998</v>
      </c>
      <c r="G19" s="26">
        <f t="shared" si="2"/>
        <v>12837.449999999999</v>
      </c>
      <c r="H19" s="26">
        <f t="shared" si="2"/>
        <v>14685.488000000001</v>
      </c>
      <c r="I19" s="26">
        <f t="shared" si="2"/>
        <v>15206.709000000003</v>
      </c>
      <c r="J19" s="26">
        <f t="shared" si="2"/>
        <v>17152.512</v>
      </c>
      <c r="K19" s="26">
        <f t="shared" si="2"/>
        <v>0</v>
      </c>
      <c r="L19" s="26">
        <f t="shared" si="2"/>
        <v>0</v>
      </c>
      <c r="M19" s="26">
        <f t="shared" si="2"/>
        <v>0</v>
      </c>
      <c r="N19" s="26">
        <f t="shared" si="2"/>
        <v>0</v>
      </c>
      <c r="O19" s="26">
        <f t="shared" si="2"/>
        <v>0</v>
      </c>
      <c r="P19" s="27">
        <f t="shared" si="2"/>
        <v>0</v>
      </c>
      <c r="Q19" s="39">
        <f>SUM(E19:P19)</f>
        <v>86193.575</v>
      </c>
    </row>
    <row r="20" spans="1:17" ht="12.75">
      <c r="A20" s="29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1"/>
      <c r="Q20" s="40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Maine Public Utilities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Lotte Schlegel</dc:creator>
  <cp:keywords/>
  <dc:description/>
  <cp:lastModifiedBy>Lotte Schlegel</cp:lastModifiedBy>
  <dcterms:created xsi:type="dcterms:W3CDTF">2006-08-29T20:50:25Z</dcterms:created>
  <dcterms:modified xsi:type="dcterms:W3CDTF">2006-09-11T12:30:24Z</dcterms:modified>
  <cp:category/>
  <cp:version/>
  <cp:contentType/>
  <cp:contentStatus/>
</cp:coreProperties>
</file>