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e.Towers\AppData\Local\Microsoft\Windows\INetCache\Content.Outlook\0WTOCN7B\"/>
    </mc:Choice>
  </mc:AlternateContent>
  <xr:revisionPtr revIDLastSave="0" documentId="13_ncr:1_{A9E74527-17F6-49E0-B87F-7BFF2C2CC77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rivate" sheetId="1" r:id="rId1"/>
    <sheet name="Public" sheetId="2" r:id="rId2"/>
    <sheet name="Priv and Public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2" i="1" l="1"/>
  <c r="F272" i="1"/>
  <c r="G272" i="1"/>
  <c r="H272" i="1"/>
  <c r="I272" i="1"/>
  <c r="D272" i="1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9" i="3"/>
  <c r="E10" i="3"/>
  <c r="E11" i="3"/>
  <c r="E12" i="3"/>
  <c r="E13" i="3"/>
  <c r="E14" i="3"/>
  <c r="E15" i="3"/>
  <c r="E16" i="3"/>
  <c r="E17" i="3"/>
  <c r="E18" i="3"/>
  <c r="E8" i="3"/>
  <c r="D15" i="3"/>
  <c r="F15" i="3" s="1"/>
  <c r="D16" i="3"/>
  <c r="F16" i="3" s="1"/>
  <c r="D17" i="3"/>
  <c r="D18" i="3"/>
  <c r="D19" i="3"/>
  <c r="F19" i="3" s="1"/>
  <c r="D20" i="3"/>
  <c r="F20" i="3" s="1"/>
  <c r="D21" i="3"/>
  <c r="F21" i="3" s="1"/>
  <c r="D22" i="3"/>
  <c r="F22" i="3" s="1"/>
  <c r="D23" i="3"/>
  <c r="F23" i="3" s="1"/>
  <c r="D24" i="3"/>
  <c r="F24" i="3" s="1"/>
  <c r="D25" i="3"/>
  <c r="F25" i="3" s="1"/>
  <c r="D26" i="3"/>
  <c r="F26" i="3" s="1"/>
  <c r="D27" i="3"/>
  <c r="F27" i="3" s="1"/>
  <c r="D28" i="3"/>
  <c r="F28" i="3" s="1"/>
  <c r="D29" i="3"/>
  <c r="F29" i="3" s="1"/>
  <c r="D30" i="3"/>
  <c r="F30" i="3" s="1"/>
  <c r="D31" i="3"/>
  <c r="F31" i="3" s="1"/>
  <c r="D32" i="3"/>
  <c r="F32" i="3" s="1"/>
  <c r="D33" i="3"/>
  <c r="F33" i="3" s="1"/>
  <c r="D34" i="3"/>
  <c r="F34" i="3" s="1"/>
  <c r="D35" i="3"/>
  <c r="F35" i="3" s="1"/>
  <c r="D36" i="3"/>
  <c r="F36" i="3" s="1"/>
  <c r="D37" i="3"/>
  <c r="F37" i="3" s="1"/>
  <c r="D38" i="3"/>
  <c r="F38" i="3" s="1"/>
  <c r="D39" i="3"/>
  <c r="F39" i="3" s="1"/>
  <c r="D40" i="3"/>
  <c r="F40" i="3" s="1"/>
  <c r="D41" i="3"/>
  <c r="F41" i="3" s="1"/>
  <c r="D42" i="3"/>
  <c r="F42" i="3" s="1"/>
  <c r="D43" i="3"/>
  <c r="F43" i="3" s="1"/>
  <c r="D44" i="3"/>
  <c r="F44" i="3" s="1"/>
  <c r="D45" i="3"/>
  <c r="F45" i="3" s="1"/>
  <c r="D46" i="3"/>
  <c r="F46" i="3" s="1"/>
  <c r="D47" i="3"/>
  <c r="F47" i="3" s="1"/>
  <c r="D48" i="3"/>
  <c r="F48" i="3" s="1"/>
  <c r="D49" i="3"/>
  <c r="F49" i="3" s="1"/>
  <c r="D50" i="3"/>
  <c r="F50" i="3" s="1"/>
  <c r="D51" i="3"/>
  <c r="F51" i="3" s="1"/>
  <c r="D52" i="3"/>
  <c r="F52" i="3" s="1"/>
  <c r="D53" i="3"/>
  <c r="F53" i="3" s="1"/>
  <c r="D54" i="3"/>
  <c r="F54" i="3" s="1"/>
  <c r="D55" i="3"/>
  <c r="F55" i="3" s="1"/>
  <c r="D56" i="3"/>
  <c r="F56" i="3" s="1"/>
  <c r="D57" i="3"/>
  <c r="F57" i="3" s="1"/>
  <c r="D58" i="3"/>
  <c r="F58" i="3" s="1"/>
  <c r="D59" i="3"/>
  <c r="F59" i="3" s="1"/>
  <c r="D60" i="3"/>
  <c r="F60" i="3" s="1"/>
  <c r="D61" i="3"/>
  <c r="F61" i="3" s="1"/>
  <c r="D62" i="3"/>
  <c r="F62" i="3" s="1"/>
  <c r="D63" i="3"/>
  <c r="F63" i="3" s="1"/>
  <c r="D64" i="3"/>
  <c r="F64" i="3" s="1"/>
  <c r="D65" i="3"/>
  <c r="F65" i="3" s="1"/>
  <c r="D66" i="3"/>
  <c r="F66" i="3" s="1"/>
  <c r="D67" i="3"/>
  <c r="F67" i="3" s="1"/>
  <c r="D68" i="3"/>
  <c r="F68" i="3" s="1"/>
  <c r="D69" i="3"/>
  <c r="F69" i="3" s="1"/>
  <c r="D70" i="3"/>
  <c r="F70" i="3" s="1"/>
  <c r="D71" i="3"/>
  <c r="F71" i="3" s="1"/>
  <c r="D72" i="3"/>
  <c r="F72" i="3" s="1"/>
  <c r="D73" i="3"/>
  <c r="F73" i="3" s="1"/>
  <c r="D74" i="3"/>
  <c r="F74" i="3" s="1"/>
  <c r="D75" i="3"/>
  <c r="F75" i="3" s="1"/>
  <c r="D76" i="3"/>
  <c r="F76" i="3" s="1"/>
  <c r="D77" i="3"/>
  <c r="F77" i="3" s="1"/>
  <c r="D78" i="3"/>
  <c r="F78" i="3" s="1"/>
  <c r="D79" i="3"/>
  <c r="F79" i="3" s="1"/>
  <c r="D80" i="3"/>
  <c r="F80" i="3" s="1"/>
  <c r="D81" i="3"/>
  <c r="F81" i="3" s="1"/>
  <c r="D82" i="3"/>
  <c r="F82" i="3" s="1"/>
  <c r="D83" i="3"/>
  <c r="F83" i="3" s="1"/>
  <c r="D84" i="3"/>
  <c r="F84" i="3" s="1"/>
  <c r="D85" i="3"/>
  <c r="F85" i="3" s="1"/>
  <c r="D86" i="3"/>
  <c r="F86" i="3" s="1"/>
  <c r="D87" i="3"/>
  <c r="F87" i="3" s="1"/>
  <c r="D88" i="3"/>
  <c r="F88" i="3" s="1"/>
  <c r="D89" i="3"/>
  <c r="F89" i="3" s="1"/>
  <c r="D90" i="3"/>
  <c r="F90" i="3" s="1"/>
  <c r="D91" i="3"/>
  <c r="F91" i="3" s="1"/>
  <c r="D92" i="3"/>
  <c r="F92" i="3" s="1"/>
  <c r="D93" i="3"/>
  <c r="F93" i="3" s="1"/>
  <c r="D94" i="3"/>
  <c r="F94" i="3" s="1"/>
  <c r="D95" i="3"/>
  <c r="F95" i="3" s="1"/>
  <c r="D96" i="3"/>
  <c r="F96" i="3" s="1"/>
  <c r="D97" i="3"/>
  <c r="F97" i="3" s="1"/>
  <c r="D98" i="3"/>
  <c r="F98" i="3" s="1"/>
  <c r="D99" i="3"/>
  <c r="F99" i="3" s="1"/>
  <c r="D100" i="3"/>
  <c r="F100" i="3" s="1"/>
  <c r="D101" i="3"/>
  <c r="F101" i="3" s="1"/>
  <c r="D102" i="3"/>
  <c r="F102" i="3" s="1"/>
  <c r="D103" i="3"/>
  <c r="F103" i="3" s="1"/>
  <c r="D104" i="3"/>
  <c r="F104" i="3" s="1"/>
  <c r="D105" i="3"/>
  <c r="F105" i="3" s="1"/>
  <c r="D106" i="3"/>
  <c r="F106" i="3" s="1"/>
  <c r="D107" i="3"/>
  <c r="F107" i="3" s="1"/>
  <c r="D108" i="3"/>
  <c r="F108" i="3" s="1"/>
  <c r="D109" i="3"/>
  <c r="F109" i="3" s="1"/>
  <c r="D110" i="3"/>
  <c r="F110" i="3" s="1"/>
  <c r="D111" i="3"/>
  <c r="F111" i="3" s="1"/>
  <c r="D112" i="3"/>
  <c r="F112" i="3" s="1"/>
  <c r="D113" i="3"/>
  <c r="F113" i="3" s="1"/>
  <c r="D114" i="3"/>
  <c r="F114" i="3" s="1"/>
  <c r="D115" i="3"/>
  <c r="F115" i="3" s="1"/>
  <c r="D116" i="3"/>
  <c r="F116" i="3" s="1"/>
  <c r="D117" i="3"/>
  <c r="F117" i="3" s="1"/>
  <c r="D118" i="3"/>
  <c r="F118" i="3" s="1"/>
  <c r="D119" i="3"/>
  <c r="F119" i="3" s="1"/>
  <c r="D120" i="3"/>
  <c r="F120" i="3" s="1"/>
  <c r="D121" i="3"/>
  <c r="F121" i="3" s="1"/>
  <c r="D122" i="3"/>
  <c r="F122" i="3" s="1"/>
  <c r="D123" i="3"/>
  <c r="F123" i="3" s="1"/>
  <c r="D124" i="3"/>
  <c r="F124" i="3" s="1"/>
  <c r="D125" i="3"/>
  <c r="F125" i="3" s="1"/>
  <c r="D126" i="3"/>
  <c r="F126" i="3" s="1"/>
  <c r="D127" i="3"/>
  <c r="F127" i="3" s="1"/>
  <c r="D128" i="3"/>
  <c r="F128" i="3" s="1"/>
  <c r="D129" i="3"/>
  <c r="F129" i="3" s="1"/>
  <c r="D130" i="3"/>
  <c r="F130" i="3" s="1"/>
  <c r="D131" i="3"/>
  <c r="F131" i="3" s="1"/>
  <c r="D132" i="3"/>
  <c r="F132" i="3" s="1"/>
  <c r="D133" i="3"/>
  <c r="F133" i="3" s="1"/>
  <c r="D134" i="3"/>
  <c r="F134" i="3" s="1"/>
  <c r="D135" i="3"/>
  <c r="F135" i="3" s="1"/>
  <c r="D136" i="3"/>
  <c r="F136" i="3" s="1"/>
  <c r="D137" i="3"/>
  <c r="F137" i="3" s="1"/>
  <c r="D138" i="3"/>
  <c r="F138" i="3" s="1"/>
  <c r="D139" i="3"/>
  <c r="F139" i="3" s="1"/>
  <c r="D140" i="3"/>
  <c r="F140" i="3" s="1"/>
  <c r="D141" i="3"/>
  <c r="F141" i="3" s="1"/>
  <c r="D142" i="3"/>
  <c r="F142" i="3" s="1"/>
  <c r="D143" i="3"/>
  <c r="F143" i="3" s="1"/>
  <c r="D144" i="3"/>
  <c r="F144" i="3" s="1"/>
  <c r="D145" i="3"/>
  <c r="F145" i="3" s="1"/>
  <c r="D146" i="3"/>
  <c r="F146" i="3" s="1"/>
  <c r="D147" i="3"/>
  <c r="F147" i="3" s="1"/>
  <c r="D148" i="3"/>
  <c r="F148" i="3" s="1"/>
  <c r="D149" i="3"/>
  <c r="F149" i="3" s="1"/>
  <c r="D150" i="3"/>
  <c r="F150" i="3" s="1"/>
  <c r="D151" i="3"/>
  <c r="F151" i="3" s="1"/>
  <c r="D152" i="3"/>
  <c r="F152" i="3" s="1"/>
  <c r="D153" i="3"/>
  <c r="F153" i="3" s="1"/>
  <c r="D154" i="3"/>
  <c r="F154" i="3" s="1"/>
  <c r="D155" i="3"/>
  <c r="F155" i="3" s="1"/>
  <c r="D156" i="3"/>
  <c r="F156" i="3" s="1"/>
  <c r="D157" i="3"/>
  <c r="F157" i="3" s="1"/>
  <c r="D158" i="3"/>
  <c r="F158" i="3" s="1"/>
  <c r="D159" i="3"/>
  <c r="F159" i="3" s="1"/>
  <c r="D160" i="3"/>
  <c r="F160" i="3" s="1"/>
  <c r="D161" i="3"/>
  <c r="F161" i="3" s="1"/>
  <c r="D162" i="3"/>
  <c r="F162" i="3" s="1"/>
  <c r="D163" i="3"/>
  <c r="F163" i="3" s="1"/>
  <c r="D164" i="3"/>
  <c r="F164" i="3" s="1"/>
  <c r="D165" i="3"/>
  <c r="F165" i="3" s="1"/>
  <c r="D166" i="3"/>
  <c r="F166" i="3" s="1"/>
  <c r="D167" i="3"/>
  <c r="F167" i="3" s="1"/>
  <c r="D168" i="3"/>
  <c r="F168" i="3" s="1"/>
  <c r="D169" i="3"/>
  <c r="F169" i="3" s="1"/>
  <c r="D170" i="3"/>
  <c r="F170" i="3" s="1"/>
  <c r="D171" i="3"/>
  <c r="F171" i="3" s="1"/>
  <c r="D172" i="3"/>
  <c r="F172" i="3" s="1"/>
  <c r="D173" i="3"/>
  <c r="F173" i="3" s="1"/>
  <c r="D174" i="3"/>
  <c r="F174" i="3" s="1"/>
  <c r="D175" i="3"/>
  <c r="F175" i="3" s="1"/>
  <c r="D176" i="3"/>
  <c r="F176" i="3" s="1"/>
  <c r="D177" i="3"/>
  <c r="F177" i="3" s="1"/>
  <c r="D178" i="3"/>
  <c r="F178" i="3" s="1"/>
  <c r="D179" i="3"/>
  <c r="F179" i="3" s="1"/>
  <c r="D180" i="3"/>
  <c r="F180" i="3" s="1"/>
  <c r="D181" i="3"/>
  <c r="F181" i="3" s="1"/>
  <c r="D182" i="3"/>
  <c r="F182" i="3" s="1"/>
  <c r="D183" i="3"/>
  <c r="F183" i="3" s="1"/>
  <c r="D184" i="3"/>
  <c r="F184" i="3" s="1"/>
  <c r="D185" i="3"/>
  <c r="F185" i="3" s="1"/>
  <c r="D186" i="3"/>
  <c r="F186" i="3" s="1"/>
  <c r="D187" i="3"/>
  <c r="F187" i="3" s="1"/>
  <c r="D188" i="3"/>
  <c r="F188" i="3" s="1"/>
  <c r="D189" i="3"/>
  <c r="F189" i="3" s="1"/>
  <c r="D190" i="3"/>
  <c r="F190" i="3" s="1"/>
  <c r="D191" i="3"/>
  <c r="F191" i="3" s="1"/>
  <c r="D192" i="3"/>
  <c r="F192" i="3" s="1"/>
  <c r="D193" i="3"/>
  <c r="F193" i="3" s="1"/>
  <c r="D194" i="3"/>
  <c r="F194" i="3" s="1"/>
  <c r="D195" i="3"/>
  <c r="F195" i="3" s="1"/>
  <c r="D196" i="3"/>
  <c r="F196" i="3" s="1"/>
  <c r="D197" i="3"/>
  <c r="F197" i="3" s="1"/>
  <c r="D198" i="3"/>
  <c r="F198" i="3" s="1"/>
  <c r="D199" i="3"/>
  <c r="F199" i="3" s="1"/>
  <c r="D200" i="3"/>
  <c r="F200" i="3" s="1"/>
  <c r="D201" i="3"/>
  <c r="F201" i="3" s="1"/>
  <c r="D202" i="3"/>
  <c r="F202" i="3" s="1"/>
  <c r="D203" i="3"/>
  <c r="F203" i="3" s="1"/>
  <c r="D204" i="3"/>
  <c r="F204" i="3" s="1"/>
  <c r="D205" i="3"/>
  <c r="F205" i="3" s="1"/>
  <c r="D206" i="3"/>
  <c r="F206" i="3" s="1"/>
  <c r="D207" i="3"/>
  <c r="F207" i="3" s="1"/>
  <c r="D208" i="3"/>
  <c r="F208" i="3" s="1"/>
  <c r="D209" i="3"/>
  <c r="F209" i="3" s="1"/>
  <c r="D210" i="3"/>
  <c r="F210" i="3" s="1"/>
  <c r="D211" i="3"/>
  <c r="F211" i="3" s="1"/>
  <c r="D212" i="3"/>
  <c r="F212" i="3" s="1"/>
  <c r="D213" i="3"/>
  <c r="F213" i="3" s="1"/>
  <c r="D214" i="3"/>
  <c r="F214" i="3" s="1"/>
  <c r="D215" i="3"/>
  <c r="F215" i="3" s="1"/>
  <c r="D216" i="3"/>
  <c r="F216" i="3" s="1"/>
  <c r="D217" i="3"/>
  <c r="F217" i="3" s="1"/>
  <c r="D218" i="3"/>
  <c r="F218" i="3" s="1"/>
  <c r="D219" i="3"/>
  <c r="F219" i="3" s="1"/>
  <c r="D220" i="3"/>
  <c r="F220" i="3" s="1"/>
  <c r="D221" i="3"/>
  <c r="F221" i="3" s="1"/>
  <c r="D222" i="3"/>
  <c r="F222" i="3" s="1"/>
  <c r="D223" i="3"/>
  <c r="F223" i="3" s="1"/>
  <c r="D224" i="3"/>
  <c r="F224" i="3" s="1"/>
  <c r="D225" i="3"/>
  <c r="F225" i="3" s="1"/>
  <c r="D226" i="3"/>
  <c r="F226" i="3" s="1"/>
  <c r="D227" i="3"/>
  <c r="F227" i="3" s="1"/>
  <c r="D228" i="3"/>
  <c r="F228" i="3" s="1"/>
  <c r="D229" i="3"/>
  <c r="F229" i="3" s="1"/>
  <c r="D230" i="3"/>
  <c r="F230" i="3" s="1"/>
  <c r="D231" i="3"/>
  <c r="F231" i="3" s="1"/>
  <c r="D232" i="3"/>
  <c r="F232" i="3" s="1"/>
  <c r="D233" i="3"/>
  <c r="F233" i="3" s="1"/>
  <c r="D234" i="3"/>
  <c r="F234" i="3" s="1"/>
  <c r="D235" i="3"/>
  <c r="F235" i="3" s="1"/>
  <c r="D236" i="3"/>
  <c r="F236" i="3" s="1"/>
  <c r="D237" i="3"/>
  <c r="F237" i="3" s="1"/>
  <c r="D238" i="3"/>
  <c r="F238" i="3" s="1"/>
  <c r="D239" i="3"/>
  <c r="F239" i="3" s="1"/>
  <c r="D240" i="3"/>
  <c r="F240" i="3" s="1"/>
  <c r="D241" i="3"/>
  <c r="F241" i="3" s="1"/>
  <c r="D242" i="3"/>
  <c r="F242" i="3" s="1"/>
  <c r="D243" i="3"/>
  <c r="F243" i="3" s="1"/>
  <c r="D244" i="3"/>
  <c r="F244" i="3" s="1"/>
  <c r="D245" i="3"/>
  <c r="F245" i="3" s="1"/>
  <c r="D246" i="3"/>
  <c r="F246" i="3" s="1"/>
  <c r="D247" i="3"/>
  <c r="F247" i="3" s="1"/>
  <c r="D248" i="3"/>
  <c r="F248" i="3" s="1"/>
  <c r="D249" i="3"/>
  <c r="F249" i="3" s="1"/>
  <c r="D250" i="3"/>
  <c r="F250" i="3" s="1"/>
  <c r="D251" i="3"/>
  <c r="F251" i="3" s="1"/>
  <c r="D252" i="3"/>
  <c r="F252" i="3" s="1"/>
  <c r="D253" i="3"/>
  <c r="F253" i="3" s="1"/>
  <c r="D254" i="3"/>
  <c r="F254" i="3" s="1"/>
  <c r="D255" i="3"/>
  <c r="F255" i="3" s="1"/>
  <c r="D256" i="3"/>
  <c r="F256" i="3" s="1"/>
  <c r="D257" i="3"/>
  <c r="F257" i="3" s="1"/>
  <c r="D258" i="3"/>
  <c r="F258" i="3" s="1"/>
  <c r="D259" i="3"/>
  <c r="F259" i="3" s="1"/>
  <c r="D260" i="3"/>
  <c r="F260" i="3" s="1"/>
  <c r="D261" i="3"/>
  <c r="F261" i="3" s="1"/>
  <c r="D262" i="3"/>
  <c r="F262" i="3" s="1"/>
  <c r="D263" i="3"/>
  <c r="F263" i="3" s="1"/>
  <c r="D264" i="3"/>
  <c r="F264" i="3" s="1"/>
  <c r="D265" i="3"/>
  <c r="F265" i="3" s="1"/>
  <c r="D266" i="3"/>
  <c r="F266" i="3" s="1"/>
  <c r="D267" i="3"/>
  <c r="F267" i="3" s="1"/>
  <c r="D268" i="3"/>
  <c r="F268" i="3" s="1"/>
  <c r="D269" i="3"/>
  <c r="F269" i="3" s="1"/>
  <c r="D270" i="3"/>
  <c r="F270" i="3" s="1"/>
  <c r="D271" i="3"/>
  <c r="F271" i="3" s="1"/>
  <c r="D9" i="3"/>
  <c r="F9" i="3" s="1"/>
  <c r="D10" i="3"/>
  <c r="F10" i="3" s="1"/>
  <c r="D11" i="3"/>
  <c r="F11" i="3" s="1"/>
  <c r="D12" i="3"/>
  <c r="F12" i="3" s="1"/>
  <c r="D13" i="3"/>
  <c r="F13" i="3" s="1"/>
  <c r="D14" i="3"/>
  <c r="F14" i="3" s="1"/>
  <c r="D8" i="3"/>
  <c r="F8" i="3" s="1"/>
  <c r="F18" i="3" l="1"/>
  <c r="F17" i="3"/>
  <c r="F272" i="3" s="1"/>
  <c r="E272" i="3"/>
  <c r="D272" i="3"/>
  <c r="H106" i="2" l="1"/>
  <c r="J106" i="1"/>
  <c r="H230" i="2" l="1"/>
  <c r="H235" i="2"/>
  <c r="H127" i="2"/>
  <c r="H63" i="2"/>
  <c r="J11" i="1"/>
  <c r="J12" i="1"/>
  <c r="J13" i="1"/>
  <c r="J14" i="1"/>
  <c r="J15" i="1"/>
  <c r="J16" i="1"/>
  <c r="J17" i="1"/>
  <c r="J18" i="1"/>
  <c r="J19" i="1"/>
  <c r="J22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8" i="1"/>
  <c r="J49" i="1"/>
  <c r="J50" i="1"/>
  <c r="J52" i="1"/>
  <c r="J53" i="1"/>
  <c r="J54" i="1"/>
  <c r="J55" i="1"/>
  <c r="J56" i="1"/>
  <c r="J57" i="1"/>
  <c r="J58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7" i="1"/>
  <c r="J78" i="1"/>
  <c r="J79" i="1"/>
  <c r="J80" i="1"/>
  <c r="J81" i="1"/>
  <c r="J82" i="1"/>
  <c r="J83" i="1"/>
  <c r="J85" i="1"/>
  <c r="J86" i="1"/>
  <c r="J87" i="1"/>
  <c r="J88" i="1"/>
  <c r="J90" i="1"/>
  <c r="J91" i="1"/>
  <c r="J92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76" i="1"/>
  <c r="J111" i="1"/>
  <c r="J112" i="1"/>
  <c r="J113" i="1"/>
  <c r="J114" i="1"/>
  <c r="J115" i="1"/>
  <c r="J119" i="1"/>
  <c r="J120" i="1"/>
  <c r="J122" i="1"/>
  <c r="J123" i="1"/>
  <c r="J124" i="1"/>
  <c r="J125" i="1"/>
  <c r="J127" i="1"/>
  <c r="J128" i="1"/>
  <c r="J134" i="1"/>
  <c r="J136" i="1"/>
  <c r="J135" i="1"/>
  <c r="J137" i="1"/>
  <c r="J138" i="1"/>
  <c r="J139" i="1"/>
  <c r="J140" i="1"/>
  <c r="J141" i="1"/>
  <c r="J142" i="1"/>
  <c r="J143" i="1"/>
  <c r="J144" i="1"/>
  <c r="J145" i="1"/>
  <c r="J147" i="1"/>
  <c r="J148" i="1"/>
  <c r="J149" i="1"/>
  <c r="J110" i="1"/>
  <c r="J150" i="1"/>
  <c r="J151" i="1"/>
  <c r="J152" i="1"/>
  <c r="J153" i="1"/>
  <c r="J231" i="1"/>
  <c r="J232" i="1"/>
  <c r="J233" i="1"/>
  <c r="J234" i="1"/>
  <c r="J235" i="1"/>
  <c r="J236" i="1"/>
  <c r="J237" i="1"/>
  <c r="J238" i="1"/>
  <c r="J240" i="1"/>
  <c r="J242" i="1"/>
  <c r="J241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6" i="1"/>
  <c r="J257" i="1"/>
  <c r="J259" i="1"/>
  <c r="J258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0" i="1"/>
  <c r="J121" i="1"/>
  <c r="J42" i="1"/>
  <c r="J23" i="1"/>
  <c r="J47" i="1"/>
  <c r="J221" i="1"/>
  <c r="J156" i="1"/>
  <c r="J222" i="1"/>
  <c r="J159" i="1"/>
  <c r="J160" i="1"/>
  <c r="J161" i="1"/>
  <c r="J129" i="1"/>
  <c r="J164" i="1"/>
  <c r="J223" i="1"/>
  <c r="J224" i="1"/>
  <c r="J225" i="1"/>
  <c r="J168" i="1"/>
  <c r="J170" i="1"/>
  <c r="J226" i="1"/>
  <c r="J227" i="1"/>
  <c r="J228" i="1"/>
  <c r="J229" i="1"/>
  <c r="J130" i="1"/>
  <c r="J180" i="1"/>
  <c r="J181" i="1"/>
  <c r="J182" i="1"/>
  <c r="J183" i="1"/>
  <c r="J184" i="1"/>
  <c r="J185" i="1"/>
  <c r="J187" i="1"/>
  <c r="J188" i="1"/>
  <c r="J191" i="1"/>
  <c r="J192" i="1"/>
  <c r="J193" i="1"/>
  <c r="J194" i="1"/>
  <c r="J195" i="1"/>
  <c r="J131" i="1"/>
  <c r="J196" i="1"/>
  <c r="J198" i="1"/>
  <c r="J199" i="1"/>
  <c r="J200" i="1"/>
  <c r="J201" i="1"/>
  <c r="J202" i="1"/>
  <c r="J204" i="1"/>
  <c r="J205" i="1"/>
  <c r="J206" i="1"/>
  <c r="J207" i="1"/>
  <c r="J208" i="1"/>
  <c r="J209" i="1"/>
  <c r="J210" i="1"/>
  <c r="J211" i="1"/>
  <c r="J213" i="1"/>
  <c r="J214" i="1"/>
  <c r="J216" i="1"/>
  <c r="J218" i="1"/>
  <c r="J219" i="1"/>
  <c r="J132" i="1"/>
  <c r="J93" i="1"/>
  <c r="J94" i="1"/>
  <c r="J146" i="1"/>
  <c r="J154" i="1"/>
  <c r="J155" i="1"/>
  <c r="J157" i="1"/>
  <c r="J158" i="1"/>
  <c r="J162" i="1"/>
  <c r="J163" i="1"/>
  <c r="J165" i="1"/>
  <c r="J166" i="1"/>
  <c r="J167" i="1"/>
  <c r="J169" i="1"/>
  <c r="J171" i="1"/>
  <c r="J172" i="1"/>
  <c r="J173" i="1"/>
  <c r="J174" i="1"/>
  <c r="J175" i="1"/>
  <c r="J176" i="1"/>
  <c r="J177" i="1"/>
  <c r="J178" i="1"/>
  <c r="J179" i="1"/>
  <c r="J186" i="1"/>
  <c r="J189" i="1"/>
  <c r="J190" i="1"/>
  <c r="J197" i="1"/>
  <c r="J203" i="1"/>
  <c r="J212" i="1"/>
  <c r="J215" i="1"/>
  <c r="J217" i="1"/>
  <c r="J220" i="1"/>
  <c r="J230" i="1"/>
  <c r="J27" i="1"/>
  <c r="J133" i="1"/>
  <c r="J10" i="1"/>
  <c r="J66" i="1"/>
  <c r="J59" i="1"/>
  <c r="J84" i="1"/>
  <c r="J126" i="1"/>
  <c r="J255" i="1"/>
  <c r="J75" i="1"/>
  <c r="J8" i="1"/>
  <c r="J21" i="1"/>
  <c r="J51" i="1"/>
  <c r="J74" i="1"/>
  <c r="J89" i="1"/>
  <c r="J116" i="1"/>
  <c r="J117" i="1"/>
  <c r="J118" i="1"/>
  <c r="J239" i="1"/>
  <c r="J9" i="1"/>
  <c r="J272" i="1" l="1"/>
  <c r="E272" i="2"/>
  <c r="F272" i="2"/>
  <c r="G272" i="2"/>
  <c r="D272" i="2"/>
  <c r="A272" i="2"/>
  <c r="H37" i="2"/>
  <c r="H38" i="2"/>
  <c r="H203" i="2"/>
  <c r="H118" i="2"/>
  <c r="H239" i="2"/>
  <c r="H21" i="2"/>
  <c r="H51" i="2"/>
  <c r="H74" i="2"/>
  <c r="H89" i="2"/>
  <c r="H116" i="2"/>
  <c r="H117" i="2"/>
  <c r="A272" i="1"/>
  <c r="H11" i="2" l="1"/>
  <c r="H12" i="2"/>
  <c r="H13" i="2"/>
  <c r="H14" i="2"/>
  <c r="H15" i="2"/>
  <c r="H16" i="2"/>
  <c r="H17" i="2"/>
  <c r="H18" i="2"/>
  <c r="H19" i="2"/>
  <c r="H22" i="2"/>
  <c r="H24" i="2"/>
  <c r="H25" i="2"/>
  <c r="H26" i="2"/>
  <c r="H28" i="2"/>
  <c r="H29" i="2"/>
  <c r="H30" i="2"/>
  <c r="H31" i="2"/>
  <c r="H32" i="2"/>
  <c r="H33" i="2"/>
  <c r="H34" i="2"/>
  <c r="H35" i="2"/>
  <c r="H36" i="2"/>
  <c r="H39" i="2"/>
  <c r="H40" i="2"/>
  <c r="H41" i="2"/>
  <c r="H43" i="2"/>
  <c r="H44" i="2"/>
  <c r="H45" i="2"/>
  <c r="H46" i="2"/>
  <c r="H48" i="2"/>
  <c r="H49" i="2"/>
  <c r="H50" i="2"/>
  <c r="H52" i="2"/>
  <c r="H53" i="2"/>
  <c r="H54" i="2"/>
  <c r="H55" i="2"/>
  <c r="H56" i="2"/>
  <c r="H57" i="2"/>
  <c r="H58" i="2"/>
  <c r="H60" i="2"/>
  <c r="H61" i="2"/>
  <c r="H62" i="2"/>
  <c r="H64" i="2"/>
  <c r="H65" i="2"/>
  <c r="H67" i="2"/>
  <c r="H68" i="2"/>
  <c r="H69" i="2"/>
  <c r="H70" i="2"/>
  <c r="H71" i="2"/>
  <c r="H72" i="2"/>
  <c r="H73" i="2"/>
  <c r="H77" i="2"/>
  <c r="H78" i="2"/>
  <c r="H79" i="2"/>
  <c r="H80" i="2"/>
  <c r="H81" i="2"/>
  <c r="H82" i="2"/>
  <c r="H83" i="2"/>
  <c r="H85" i="2"/>
  <c r="H86" i="2"/>
  <c r="H87" i="2"/>
  <c r="H88" i="2"/>
  <c r="H90" i="2"/>
  <c r="H91" i="2"/>
  <c r="H92" i="2"/>
  <c r="H95" i="2"/>
  <c r="H96" i="2"/>
  <c r="H97" i="2"/>
  <c r="H98" i="2"/>
  <c r="H99" i="2"/>
  <c r="H100" i="2"/>
  <c r="H101" i="2"/>
  <c r="H102" i="2"/>
  <c r="H103" i="2"/>
  <c r="H104" i="2"/>
  <c r="H105" i="2"/>
  <c r="H107" i="2"/>
  <c r="H108" i="2"/>
  <c r="H109" i="2"/>
  <c r="H76" i="2"/>
  <c r="H111" i="2"/>
  <c r="H112" i="2"/>
  <c r="H113" i="2"/>
  <c r="H114" i="2"/>
  <c r="H115" i="2"/>
  <c r="H119" i="2"/>
  <c r="H120" i="2"/>
  <c r="H122" i="2"/>
  <c r="H123" i="2"/>
  <c r="H124" i="2"/>
  <c r="H125" i="2"/>
  <c r="H128" i="2"/>
  <c r="H134" i="2"/>
  <c r="H136" i="2"/>
  <c r="H135" i="2"/>
  <c r="H137" i="2"/>
  <c r="H138" i="2"/>
  <c r="H139" i="2"/>
  <c r="H140" i="2"/>
  <c r="H141" i="2"/>
  <c r="H142" i="2"/>
  <c r="H143" i="2"/>
  <c r="H144" i="2"/>
  <c r="H145" i="2"/>
  <c r="H147" i="2"/>
  <c r="H148" i="2"/>
  <c r="H149" i="2"/>
  <c r="H110" i="2"/>
  <c r="H150" i="2"/>
  <c r="H151" i="2"/>
  <c r="H152" i="2"/>
  <c r="H153" i="2"/>
  <c r="H231" i="2"/>
  <c r="H232" i="2"/>
  <c r="H233" i="2"/>
  <c r="H234" i="2"/>
  <c r="H236" i="2"/>
  <c r="H237" i="2"/>
  <c r="H238" i="2"/>
  <c r="H240" i="2"/>
  <c r="H242" i="2"/>
  <c r="H241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6" i="2"/>
  <c r="H257" i="2"/>
  <c r="H259" i="2"/>
  <c r="H258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0" i="2"/>
  <c r="H121" i="2"/>
  <c r="H42" i="2"/>
  <c r="H23" i="2"/>
  <c r="H47" i="2"/>
  <c r="H221" i="2"/>
  <c r="H156" i="2"/>
  <c r="H222" i="2"/>
  <c r="H159" i="2"/>
  <c r="H160" i="2"/>
  <c r="H161" i="2"/>
  <c r="H129" i="2"/>
  <c r="H164" i="2"/>
  <c r="H223" i="2"/>
  <c r="H224" i="2"/>
  <c r="H225" i="2"/>
  <c r="H168" i="2"/>
  <c r="H170" i="2"/>
  <c r="H226" i="2"/>
  <c r="H227" i="2"/>
  <c r="H228" i="2"/>
  <c r="H229" i="2"/>
  <c r="H130" i="2"/>
  <c r="H180" i="2"/>
  <c r="H181" i="2"/>
  <c r="H182" i="2"/>
  <c r="H183" i="2"/>
  <c r="H184" i="2"/>
  <c r="H185" i="2"/>
  <c r="H187" i="2"/>
  <c r="H188" i="2"/>
  <c r="H191" i="2"/>
  <c r="H192" i="2"/>
  <c r="H193" i="2"/>
  <c r="H194" i="2"/>
  <c r="H195" i="2"/>
  <c r="H131" i="2"/>
  <c r="H196" i="2"/>
  <c r="H198" i="2"/>
  <c r="H199" i="2"/>
  <c r="H200" i="2"/>
  <c r="H201" i="2"/>
  <c r="H202" i="2"/>
  <c r="H204" i="2"/>
  <c r="H205" i="2"/>
  <c r="H206" i="2"/>
  <c r="H207" i="2"/>
  <c r="H208" i="2"/>
  <c r="H209" i="2"/>
  <c r="H210" i="2"/>
  <c r="H211" i="2"/>
  <c r="H213" i="2"/>
  <c r="H214" i="2"/>
  <c r="H216" i="2"/>
  <c r="H218" i="2"/>
  <c r="H219" i="2"/>
  <c r="H132" i="2"/>
  <c r="H93" i="2"/>
  <c r="H94" i="2"/>
  <c r="H146" i="2"/>
  <c r="H154" i="2"/>
  <c r="H155" i="2"/>
  <c r="H157" i="2"/>
  <c r="H158" i="2"/>
  <c r="H162" i="2"/>
  <c r="H163" i="2"/>
  <c r="H165" i="2"/>
  <c r="H166" i="2"/>
  <c r="H167" i="2"/>
  <c r="H169" i="2"/>
  <c r="H171" i="2"/>
  <c r="H172" i="2"/>
  <c r="H173" i="2"/>
  <c r="H174" i="2"/>
  <c r="H175" i="2"/>
  <c r="H176" i="2"/>
  <c r="H177" i="2"/>
  <c r="H178" i="2"/>
  <c r="H179" i="2"/>
  <c r="H186" i="2"/>
  <c r="H189" i="2"/>
  <c r="H190" i="2"/>
  <c r="H197" i="2"/>
  <c r="H212" i="2"/>
  <c r="H215" i="2"/>
  <c r="H220" i="2"/>
  <c r="H27" i="2"/>
  <c r="H133" i="2"/>
  <c r="H10" i="2"/>
  <c r="H66" i="2"/>
  <c r="H59" i="2"/>
  <c r="H84" i="2"/>
  <c r="H126" i="2"/>
  <c r="H255" i="2"/>
  <c r="H75" i="2"/>
  <c r="H8" i="2"/>
  <c r="H9" i="2"/>
  <c r="H217" i="2" l="1"/>
  <c r="H27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94" authorId="0" shapeId="0" xr:uid="{DD93EA17-8B7B-40D7-B92A-D07BEAE7E04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Credit from Q419</t>
        </r>
      </text>
    </comment>
  </commentList>
</comments>
</file>

<file path=xl/sharedStrings.xml><?xml version="1.0" encoding="utf-8"?>
<sst xmlns="http://schemas.openxmlformats.org/spreadsheetml/2006/main" count="862" uniqueCount="295">
  <si>
    <t>AOS</t>
  </si>
  <si>
    <t>SAUs - UNIX Code Order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</si>
  <si>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</si>
  <si>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</si>
  <si>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</si>
  <si>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</si>
  <si>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</si>
  <si>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</si>
  <si>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</si>
  <si>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</si>
  <si>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</si>
  <si>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</si>
  <si>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</si>
  <si>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</si>
  <si>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</si>
  <si>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</si>
  <si>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</si>
  <si>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</si>
  <si>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</si>
  <si>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</si>
  <si>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</si>
  <si>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</si>
  <si>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</si>
  <si>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</si>
  <si>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</si>
  <si>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</si>
  <si>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</si>
  <si>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</si>
  <si>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</si>
  <si>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</si>
  <si>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</si>
  <si>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</si>
  <si>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</si>
  <si>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</si>
  <si>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</si>
  <si>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</si>
  <si>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</si>
  <si>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</si>
  <si>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</si>
  <si>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</si>
  <si>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</si>
  <si>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</si>
  <si>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</si>
  <si>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</si>
  <si>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</si>
  <si>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</si>
  <si>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</si>
  <si>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</si>
  <si>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</si>
  <si>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</si>
  <si>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</si>
  <si>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</si>
  <si>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</si>
  <si>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</si>
  <si>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</si>
  <si>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</si>
  <si>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</si>
  <si>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</si>
  <si>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</si>
  <si>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</si>
  <si>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</si>
  <si>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</si>
  <si>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</si>
  <si>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</si>
  <si>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</si>
  <si>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</si>
  <si>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</si>
  <si>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</si>
  <si>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</si>
  <si>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</si>
  <si>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</si>
  <si>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</si>
  <si>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</si>
  <si>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</si>
  <si>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</si>
  <si>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</si>
  <si>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</si>
  <si>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</si>
  <si>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</si>
  <si>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</si>
  <si>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</si>
  <si>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</si>
  <si>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</si>
  <si>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</si>
  <si>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</si>
  <si>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</si>
  <si>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</si>
  <si>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</si>
  <si>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</si>
  <si>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</si>
  <si>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</si>
  <si>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</si>
  <si>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</si>
  <si>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</si>
  <si>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</si>
  <si>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</si>
  <si>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</si>
  <si>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</si>
  <si>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</si>
  <si>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</si>
  <si>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</si>
  <si>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</si>
  <si>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</si>
  <si>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</si>
  <si>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</si>
  <si>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</si>
  <si>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</si>
  <si>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</si>
  <si>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</si>
  <si>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</si>
  <si>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</si>
  <si>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</si>
  <si>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</si>
  <si>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</si>
  <si>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</si>
  <si>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</si>
  <si>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</si>
  <si>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</si>
  <si>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</si>
  <si>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</si>
  <si>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</si>
  <si>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</si>
  <si>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</si>
  <si>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</si>
  <si>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</si>
  <si>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</si>
  <si>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</si>
  <si>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</si>
  <si>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</si>
  <si>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</si>
  <si>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</si>
  <si>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</si>
  <si>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</si>
  <si>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</si>
  <si>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</si>
  <si>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</si>
  <si>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</si>
  <si>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</si>
  <si>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</si>
  <si>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</si>
  <si>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</si>
  <si>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</si>
  <si>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</si>
  <si>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</si>
  <si>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</si>
  <si>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</si>
  <si>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</si>
  <si>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</si>
  <si>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</si>
  <si>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</si>
  <si>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</si>
  <si>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</si>
  <si>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</si>
  <si>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</si>
  <si>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</si>
  <si>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</si>
  <si>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</si>
  <si>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</si>
  <si>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</si>
  <si>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</si>
  <si>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</si>
  <si>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</si>
  <si>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</si>
  <si>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</si>
  <si>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</si>
  <si>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</si>
  <si>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</si>
  <si>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</si>
  <si>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</si>
  <si>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</si>
  <si>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</si>
  <si>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</si>
  <si>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</si>
  <si>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</si>
  <si>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</si>
  <si>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</si>
  <si>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</si>
  <si>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</si>
  <si>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</si>
  <si>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</si>
  <si>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</si>
  <si>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</si>
  <si>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</si>
  <si>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</si>
  <si>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</si>
  <si>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</si>
  <si>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</si>
  <si>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</si>
  <si>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</si>
  <si>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</si>
  <si>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</si>
  <si>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</si>
  <si>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</si>
  <si>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</si>
  <si>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</si>
  <si>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</si>
  <si>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</si>
  <si>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</si>
  <si>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</si>
  <si>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</si>
  <si>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</si>
  <si>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</si>
  <si>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</si>
  <si>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</si>
  <si>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</si>
  <si>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</si>
  <si>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</si>
  <si>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</si>
  <si>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</si>
  <si>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</si>
  <si>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</si>
  <si>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</si>
  <si>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</si>
  <si>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</si>
  <si>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</si>
  <si>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</si>
  <si>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</si>
  <si>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</si>
  <si>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</si>
  <si>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</si>
  <si>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</si>
  <si>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</si>
  <si>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</si>
  <si>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</si>
  <si>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</si>
  <si>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</si>
  <si>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</si>
  <si>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</si>
  <si>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</si>
  <si>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</si>
  <si>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</si>
  <si>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</si>
  <si>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</si>
  <si>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</si>
  <si>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</si>
  <si>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</si>
  <si>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</si>
  <si>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</si>
  <si>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</si>
  <si>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</si>
  <si>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</si>
  <si>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</si>
  <si>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</si>
  <si>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</si>
  <si>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</si>
  <si>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</si>
  <si>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</si>
  <si>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</si>
  <si>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</si>
  <si>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</si>
  <si>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</si>
  <si>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</si>
  <si>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Saint George</t>
  </si>
  <si>
    <t>West Bath</t>
  </si>
  <si>
    <t>Winterville Plt.</t>
  </si>
  <si>
    <t>RSU 71</t>
  </si>
  <si>
    <t>Adjustment</t>
  </si>
  <si>
    <t>Harpswell Coastal Academy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</si>
  <si>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</si>
  <si>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</si>
  <si>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</si>
  <si>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</si>
  <si>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</si>
  <si>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</si>
  <si>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</si>
  <si>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</si>
  <si>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</si>
  <si>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</si>
  <si>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</si>
  <si>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Burlington</t>
  </si>
  <si>
    <t>Byron</t>
  </si>
  <si>
    <t>Grand Lake Str Plt.</t>
  </si>
  <si>
    <t>RSU 56</t>
  </si>
  <si>
    <t>Baxter Academy</t>
  </si>
  <si>
    <t>Cornville Regional</t>
  </si>
  <si>
    <t>Fiddlehead School</t>
  </si>
  <si>
    <t>Maine Academy of Natural Sciences</t>
  </si>
  <si>
    <t>Maine Virtual Academy</t>
  </si>
  <si>
    <t>Snow Pond Arts Academy</t>
  </si>
  <si>
    <t>Eagle Lake</t>
  </si>
  <si>
    <t>Moro Plt</t>
  </si>
  <si>
    <t>Sebago</t>
  </si>
  <si>
    <t>RSU 89</t>
  </si>
  <si>
    <t>Prior Year</t>
  </si>
  <si>
    <t>2019-20 MaineCare Seed Adjustments - Private</t>
  </si>
  <si>
    <t>Limestone</t>
  </si>
  <si>
    <t>2019-20 MaineCare Seed Adjustments - Public</t>
  </si>
  <si>
    <t>2019-20 MaineCare Seed Adjustments</t>
  </si>
  <si>
    <t>ORG_ID</t>
  </si>
  <si>
    <t>Q319</t>
  </si>
  <si>
    <t>Q 419</t>
  </si>
  <si>
    <t>Q120</t>
  </si>
  <si>
    <t>Q220</t>
  </si>
  <si>
    <t>Q419</t>
  </si>
  <si>
    <t>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</si>
</sst>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5" tint="0.3999755851924192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5">
    <xf numFmtId="0" fontId="0" fillId="0" borderId="0"/>
    <xf numFmtId="0" fontId="2" fillId="0" borderId="0"/>
    <xf numFmtId="0" fontId="12" fillId="4" borderId="0" applyNumberFormat="0" applyBorder="0" applyAlignment="0" applyProtection="0"/>
    <xf numFmtId="0" fontId="16" fillId="0" borderId="0"/>
    <xf numFmtId="0" fontId="4" fillId="0" borderId="0"/>
  </cellStyleXfs>
  <cellXfs count="64">
    <xf numFmtId="0" fontId="0" fillId="0" borderId="0" xfId="0"/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164" fontId="4" fillId="0" borderId="0" xfId="1" applyNumberFormat="1" applyFont="1" applyFill="1" applyAlignment="1">
      <alignment horizontal="center"/>
    </xf>
    <xf numFmtId="40" fontId="1" fillId="0" borderId="0" xfId="0" applyNumberFormat="1" applyFont="1" applyFill="1"/>
    <xf numFmtId="40" fontId="0" fillId="0" borderId="0" xfId="0" applyNumberFormat="1" applyFont="1" applyFill="1"/>
    <xf numFmtId="40" fontId="0" fillId="0" borderId="0" xfId="0" applyNumberFormat="1" applyFont="1"/>
    <xf numFmtId="0" fontId="1" fillId="0" borderId="0" xfId="0" applyFont="1" applyAlignment="1">
      <alignment horizontal="right"/>
    </xf>
    <xf numFmtId="40" fontId="1" fillId="0" borderId="0" xfId="0" applyNumberFormat="1" applyFont="1"/>
    <xf numFmtId="0" fontId="1" fillId="2" borderId="0" xfId="0" applyFont="1" applyFill="1" applyAlignment="1">
      <alignment horizontal="left"/>
    </xf>
    <xf numFmtId="0" fontId="3" fillId="0" borderId="1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Font="1" applyFill="1" applyAlignment="1">
      <alignment horizontal="right"/>
    </xf>
    <xf numFmtId="40" fontId="0" fillId="0" borderId="0" xfId="0" applyNumberFormat="1" applyFill="1" applyAlignment="1">
      <alignment horizontal="right"/>
    </xf>
    <xf numFmtId="40" fontId="0" fillId="0" borderId="0" xfId="0" applyNumberFormat="1" applyFont="1" applyAlignment="1">
      <alignment horizontal="right"/>
    </xf>
    <xf numFmtId="40" fontId="1" fillId="0" borderId="0" xfId="0" applyNumberFormat="1" applyFont="1" applyFill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3" fillId="0" borderId="0" xfId="1" applyFont="1" applyFill="1"/>
    <xf numFmtId="0" fontId="12" fillId="4" borderId="2" xfId="2" applyBorder="1" applyAlignment="1">
      <alignment horizontal="center"/>
    </xf>
    <xf numFmtId="164" fontId="14" fillId="0" borderId="0" xfId="1" applyNumberFormat="1" applyFont="1" applyFill="1" applyAlignment="1">
      <alignment horizontal="center"/>
    </xf>
    <xf numFmtId="0" fontId="14" fillId="0" borderId="0" xfId="1" applyFont="1" applyFill="1"/>
    <xf numFmtId="40" fontId="15" fillId="0" borderId="0" xfId="0" applyNumberFormat="1" applyFont="1" applyFill="1" applyAlignment="1">
      <alignment horizontal="right"/>
    </xf>
    <xf numFmtId="40" fontId="15" fillId="0" borderId="0" xfId="0" applyNumberFormat="1" applyFont="1" applyAlignment="1">
      <alignment horizontal="right"/>
    </xf>
    <xf numFmtId="164" fontId="16" fillId="0" borderId="0" xfId="1" applyNumberFormat="1" applyFont="1" applyFill="1" applyAlignment="1">
      <alignment horizontal="center"/>
    </xf>
    <xf numFmtId="0" fontId="16" fillId="0" borderId="0" xfId="1" applyFont="1" applyFill="1"/>
    <xf numFmtId="40" fontId="4" fillId="0" borderId="0" xfId="1" applyNumberFormat="1" applyFont="1" applyFill="1"/>
    <xf numFmtId="40" fontId="17" fillId="0" borderId="0" xfId="0" applyNumberFormat="1" applyFont="1" applyFill="1" applyAlignment="1">
      <alignment horizontal="right"/>
    </xf>
    <xf numFmtId="40" fontId="17" fillId="0" borderId="0" xfId="0" applyNumberFormat="1" applyFont="1" applyAlignment="1">
      <alignment horizontal="right"/>
    </xf>
    <xf numFmtId="0" fontId="1" fillId="5" borderId="0" xfId="0" applyFont="1" applyFill="1"/>
    <xf numFmtId="40" fontId="1" fillId="3" borderId="0" xfId="0" applyNumberFormat="1" applyFont="1" applyFill="1" applyAlignment="1">
      <alignment horizontal="right"/>
    </xf>
    <xf numFmtId="40" fontId="10" fillId="0" borderId="2" xfId="0" applyNumberFormat="1" applyFont="1" applyFill="1" applyBorder="1" applyAlignment="1">
      <alignment horizontal="right"/>
    </xf>
    <xf numFmtId="40" fontId="18" fillId="0" borderId="0" xfId="3" applyNumberFormat="1" applyFont="1" applyBorder="1" applyAlignment="1" applyProtection="1">
      <alignment horizontal="right" wrapText="1" readingOrder="1"/>
      <protection locked="0"/>
    </xf>
    <xf numFmtId="40" fontId="0" fillId="0" borderId="0" xfId="0" applyNumberFormat="1" applyFill="1" applyBorder="1" applyAlignment="1">
      <alignment horizontal="right"/>
    </xf>
    <xf numFmtId="40" fontId="1" fillId="2" borderId="0" xfId="0" applyNumberFormat="1" applyFont="1" applyFill="1" applyBorder="1" applyAlignment="1">
      <alignment horizontal="right"/>
    </xf>
    <xf numFmtId="40" fontId="10" fillId="0" borderId="0" xfId="0" applyNumberFormat="1" applyFont="1" applyFill="1" applyBorder="1" applyAlignment="1">
      <alignment horizontal="right"/>
    </xf>
    <xf numFmtId="40" fontId="19" fillId="0" borderId="0" xfId="4" applyNumberFormat="1" applyFont="1" applyBorder="1" applyAlignment="1" applyProtection="1">
      <alignment horizontal="right" vertical="center" wrapText="1" readingOrder="1"/>
      <protection locked="0"/>
    </xf>
    <xf numFmtId="40" fontId="1" fillId="0" borderId="0" xfId="0" applyNumberFormat="1" applyFont="1" applyFill="1" applyBorder="1" applyAlignment="1">
      <alignment horizontal="right"/>
    </xf>
    <xf numFmtId="40" fontId="0" fillId="0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40" fontId="11" fillId="2" borderId="0" xfId="0" applyNumberFormat="1" applyFont="1" applyFill="1" applyAlignment="1">
      <alignment horizontal="right"/>
    </xf>
    <xf numFmtId="0" fontId="10" fillId="6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40" fontId="11" fillId="7" borderId="0" xfId="0" applyNumberFormat="1" applyFont="1" applyFill="1" applyBorder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40" fontId="18" fillId="0" borderId="0" xfId="3" applyNumberFormat="1" applyFont="1" applyBorder="1" applyAlignment="1" applyProtection="1">
      <alignment horizontal="right" vertical="center" wrapText="1" readingOrder="1"/>
      <protection locked="0"/>
    </xf>
    <xf numFmtId="40" fontId="18" fillId="0" borderId="4" xfId="0" applyNumberFormat="1" applyFont="1" applyBorder="1" applyAlignment="1" applyProtection="1">
      <alignment horizontal="right" vertical="center" wrapText="1" readingOrder="1"/>
      <protection locked="0"/>
    </xf>
  </cellXfs>
  <cellStyles count="5">
    <cellStyle name="Bad" xfId="2" builtinId="27"/>
    <cellStyle name="Normal" xfId="0" builtinId="0"/>
    <cellStyle name="Normal 2" xfId="3" xr:uid="{00000000-0005-0000-0000-000030000000}"/>
    <cellStyle name="Normal 3" xfId="4" xr:uid="{00000000-0005-0000-0000-000031000000}"/>
    <cellStyle name="Normal 6" xfId="1" xr:uid="{00000000-0005-0000-0000-000002000000}"/>
  </cellStyles>
  <dxfs count="38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J272" totalsRowCount="1" headerRowDxfId="37" dataDxfId="36" totalsRowDxfId="35">
  <sortState xmlns:xlrd2="http://schemas.microsoft.com/office/spreadsheetml/2017/richdata2" ref="A8:J271">
    <sortCondition ref="D247"/>
  </sortState>
  <tableColumns count="10">
    <tableColumn id="1" xr3:uid="{00000000-0010-0000-0000-000001000000}" name="ORG_ID" totalsRowFunction="custom" dataDxfId="34" totalsRowDxfId="33" dataCellStyle="Normal 6">
      <totalsRowFormula>COUNT(A1:A7)</totalsRowFormula>
    </tableColumn>
    <tableColumn id="3" xr3:uid="{00000000-0010-0000-0000-000003000000}" name="AOS" dataDxfId="32" totalsRowDxfId="31" dataCellStyle="Normal 6"/>
    <tableColumn id="4" xr3:uid="{00000000-0010-0000-0000-000004000000}" name="SAUs - UNIX Code Order" totalsRowLabel="Totals" dataDxfId="30" totalsRowDxfId="29" dataCellStyle="Normal 6"/>
    <tableColumn id="6" xr3:uid="{00000000-0010-0000-0000-000006000000}" name="Prior Year" totalsRowFunction="custom" dataDxfId="28" totalsRowDxfId="27" dataCellStyle="Normal 6">
      <totalsRowFormula>SUM(D8:D271)</totalsRowFormula>
    </tableColumn>
    <tableColumn id="5" xr3:uid="{00000000-0010-0000-0000-000005000000}" name="Q319" totalsRowFunction="custom" dataDxfId="26" totalsRowDxfId="25">
      <totalsRowFormula>SUM(E8:E271)</totalsRowFormula>
    </tableColumn>
    <tableColumn id="9" xr3:uid="{00000000-0010-0000-0000-000009000000}" name="Q 419" totalsRowFunction="custom" dataDxfId="24" totalsRowDxfId="23">
      <totalsRowFormula>SUM(F8:F271)</totalsRowFormula>
    </tableColumn>
    <tableColumn id="15" xr3:uid="{00000000-0010-0000-0000-00000F000000}" name="Q120" totalsRowFunction="custom" dataDxfId="22" totalsRowDxfId="21">
      <totalsRowFormula>SUM(G8:G271)</totalsRowFormula>
    </tableColumn>
    <tableColumn id="16" xr3:uid="{00000000-0010-0000-0000-000010000000}" name="Q220" totalsRowFunction="custom" dataDxfId="20" totalsRowDxfId="19">
      <totalsRowFormula>SUM(H8:H271)</totalsRowFormula>
    </tableColumn>
    <tableColumn id="18" xr3:uid="{00000000-0010-0000-0000-000012000000}" name="Invoiced" totalsRowFunction="custom" dataDxfId="18" totalsRowDxfId="17">
      <totalsRowFormula>SUM(I8:I271)</totalsRowFormula>
    </tableColumn>
    <tableColumn id="12" xr3:uid="{00000000-0010-0000-0000-00000C000000}" name="Section 5.B) 8)" totalsRowFunction="custom" dataDxfId="16" totalsRowDxfId="15">
      <calculatedColumnFormula>SUM(E8:I8)</calculatedColumnFormula>
      <totalsRowFormula>SUM(J8:J271)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H272" totalsRowShown="0" headerRowDxfId="14" dataDxfId="13" tableBorderDxfId="12">
  <sortState xmlns:xlrd2="http://schemas.microsoft.com/office/spreadsheetml/2017/richdata2" ref="A8:H272">
    <sortCondition ref="C7"/>
  </sortState>
  <tableColumns count="8">
    <tableColumn id="1" xr3:uid="{00000000-0010-0000-0100-000001000000}" name="ORG_ID"/>
    <tableColumn id="3" xr3:uid="{00000000-0010-0000-0100-000003000000}" name="AOS"/>
    <tableColumn id="4" xr3:uid="{00000000-0010-0000-0100-000004000000}" name="SAUs - UNIX Code Order"/>
    <tableColumn id="5" xr3:uid="{00000000-0010-0000-0100-000005000000}" name="Q319" dataDxfId="11"/>
    <tableColumn id="11" xr3:uid="{00000000-0010-0000-0100-00000B000000}" name="Q419" dataDxfId="10"/>
    <tableColumn id="12" xr3:uid="{00000000-0010-0000-0100-00000C000000}" name="Q120" dataDxfId="9"/>
    <tableColumn id="14" xr3:uid="{00000000-0010-0000-0100-00000E000000}" name="Q220" dataDxfId="8"/>
    <tableColumn id="10" xr3:uid="{00000000-0010-0000-0100-00000A000000}" name="Section 5. B) 9)" dataDxfId="7">
      <calculatedColumnFormula>SUM(D8:G8)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F272" totalsRowShown="0" headerRowDxfId="6">
  <sortState xmlns:xlrd2="http://schemas.microsoft.com/office/spreadsheetml/2017/richdata2" ref="A8:F272">
    <sortCondition ref="C7"/>
  </sortState>
  <tableColumns count="6">
    <tableColumn id="1" xr3:uid="{00000000-0010-0000-0200-000001000000}" name="ORG_ID" dataDxfId="5" dataCellStyle="Normal 6"/>
    <tableColumn id="3" xr3:uid="{00000000-0010-0000-0200-000003000000}" name="AOS" dataDxfId="4" dataCellStyle="Normal 6"/>
    <tableColumn id="4" xr3:uid="{00000000-0010-0000-0200-000004000000}" name="SAUs - UNIX Code Order" dataDxfId="3" dataCellStyle="Normal 6"/>
    <tableColumn id="5" xr3:uid="{00000000-0010-0000-0200-000005000000}" name="Section 5. B) 8)" dataDxfId="2"/>
    <tableColumn id="6" xr3:uid="{00000000-0010-0000-0200-000006000000}" name="Section 5. B) 9)" dataDxfId="1">
      <calculatedColumnFormula>Public!H8</calculatedColumnFormula>
    </tableColumn>
    <tableColumn id="7" xr3:uid="{00000000-0010-0000-0200-000007000000}" name="FY 19/20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2"/>
  <sheetViews>
    <sheetView tabSelected="1" zoomScaleNormal="100" workbookViewId="0">
      <pane xSplit="3" ySplit="7" topLeftCell="D8" activePane="bottomRight" state="frozen"/>
      <selection pane="topRight" activeCell="E1" sqref="E1"/>
      <selection pane="bottomLeft" activeCell="A8" sqref="A8"/>
      <selection pane="bottomRight" activeCell="C8" sqref="C8"/>
    </sheetView>
  </sheetViews>
  <sheetFormatPr defaultRowHeight="15" x14ac:dyDescent="0.25"/>
  <cols>
    <col min="1" max="1" width="8.28515625" customWidth="1"/>
    <col min="2" max="2" width="6" customWidth="1"/>
    <col min="3" max="3" width="27.85546875" customWidth="1"/>
    <col min="4" max="5" width="13.28515625" style="10" customWidth="1"/>
    <col min="6" max="6" width="14.7109375" style="26" customWidth="1"/>
    <col min="7" max="9" width="12.85546875" style="10" customWidth="1"/>
    <col min="10" max="10" width="15.140625" customWidth="1"/>
    <col min="11" max="11" width="12.140625" customWidth="1"/>
  </cols>
  <sheetData>
    <row r="1" spans="1:11" x14ac:dyDescent="0.25">
      <c r="A1" s="6" t="s">
        <v>284</v>
      </c>
      <c r="B1" s="6"/>
      <c r="C1" s="6"/>
      <c r="D1" s="6"/>
      <c r="E1" s="6"/>
      <c r="F1" s="44"/>
      <c r="G1" s="6"/>
      <c r="H1" s="6"/>
      <c r="I1" s="6"/>
      <c r="J1" s="6"/>
    </row>
    <row r="2" spans="1:11" x14ac:dyDescent="0.25">
      <c r="A2" s="20"/>
      <c r="B2" s="20"/>
      <c r="C2" s="20"/>
      <c r="D2" s="19"/>
      <c r="E2" s="19"/>
      <c r="F2" s="45"/>
      <c r="G2" s="20"/>
      <c r="H2" s="20"/>
      <c r="I2" s="20"/>
      <c r="J2" s="20" t="s">
        <v>236</v>
      </c>
      <c r="K2" s="2"/>
    </row>
    <row r="3" spans="1:11" x14ac:dyDescent="0.25">
      <c r="A3" s="20"/>
      <c r="B3" s="20"/>
      <c r="C3" s="21" t="s">
        <v>242</v>
      </c>
      <c r="D3" s="19"/>
      <c r="E3" s="19"/>
      <c r="F3" s="45"/>
      <c r="G3" s="20"/>
      <c r="H3" s="20"/>
      <c r="I3" s="20"/>
      <c r="J3" s="20" t="s">
        <v>237</v>
      </c>
      <c r="K3" s="2"/>
    </row>
    <row r="4" spans="1:11" x14ac:dyDescent="0.25">
      <c r="A4" s="20"/>
      <c r="B4" s="20"/>
      <c r="C4" s="21" t="s">
        <v>243</v>
      </c>
      <c r="D4" s="19"/>
      <c r="E4" s="19"/>
      <c r="F4" s="45"/>
      <c r="G4" s="20"/>
      <c r="H4" s="20"/>
      <c r="I4" s="33" t="s">
        <v>256</v>
      </c>
      <c r="J4" s="20" t="s">
        <v>238</v>
      </c>
      <c r="K4" s="2"/>
    </row>
    <row r="5" spans="1:11" x14ac:dyDescent="0.25">
      <c r="A5" s="20"/>
      <c r="B5" s="20"/>
      <c r="C5" s="20"/>
      <c r="D5" s="19"/>
      <c r="E5" s="19"/>
      <c r="F5" s="45"/>
      <c r="G5" s="20"/>
      <c r="H5" s="20"/>
      <c r="I5" s="33" t="s">
        <v>267</v>
      </c>
      <c r="J5" s="20" t="s">
        <v>239</v>
      </c>
      <c r="K5" s="2"/>
    </row>
    <row r="6" spans="1:11" x14ac:dyDescent="0.25">
      <c r="A6" s="20"/>
      <c r="B6" s="20"/>
      <c r="C6" s="20"/>
      <c r="D6" s="20" t="s">
        <v>256</v>
      </c>
      <c r="E6" s="20" t="s">
        <v>256</v>
      </c>
      <c r="F6" s="45" t="s">
        <v>256</v>
      </c>
      <c r="G6" s="20" t="s">
        <v>256</v>
      </c>
      <c r="H6" s="20" t="s">
        <v>264</v>
      </c>
      <c r="I6" s="33" t="s">
        <v>268</v>
      </c>
      <c r="J6" s="20" t="s">
        <v>259</v>
      </c>
      <c r="K6" s="2"/>
    </row>
    <row r="7" spans="1:11" ht="16.149999999999999" customHeight="1" x14ac:dyDescent="0.25">
      <c r="A7" s="55" t="s">
        <v>288</v>
      </c>
      <c r="B7" s="55" t="s">
        <v>0</v>
      </c>
      <c r="C7" s="55" t="s">
        <v>1</v>
      </c>
      <c r="D7" s="53" t="s">
        <v>283</v>
      </c>
      <c r="E7" s="53" t="s">
        <v>289</v>
      </c>
      <c r="F7" s="54" t="s">
        <v>290</v>
      </c>
      <c r="G7" s="53" t="s">
        <v>291</v>
      </c>
      <c r="H7" s="53" t="s">
        <v>292</v>
      </c>
      <c r="I7" s="53" t="s">
        <v>266</v>
      </c>
      <c r="J7" s="56" t="s">
        <v>258</v>
      </c>
      <c r="K7" s="2"/>
    </row>
    <row r="8" spans="1:11" x14ac:dyDescent="0.25">
      <c r="A8" s="1">
        <v>1761</v>
      </c>
      <c r="B8" s="1"/>
      <c r="C8" s="24" t="s">
        <v>263</v>
      </c>
      <c r="D8" s="11"/>
      <c r="E8" s="11">
        <v>-43699.23</v>
      </c>
      <c r="F8" s="46">
        <v>-62352.56</v>
      </c>
      <c r="G8" s="62">
        <v>-38381.46</v>
      </c>
      <c r="H8" s="11"/>
      <c r="I8" s="11"/>
      <c r="J8" s="3">
        <f t="shared" ref="J8:J39" si="0">SUM(D8:I8)</f>
        <v>-144433.25</v>
      </c>
    </row>
    <row r="9" spans="1:11" x14ac:dyDescent="0.25">
      <c r="A9" s="1">
        <v>2</v>
      </c>
      <c r="B9" s="1"/>
      <c r="C9" s="24" t="s">
        <v>2</v>
      </c>
      <c r="D9" s="11"/>
      <c r="E9" s="11">
        <v>-2129.92</v>
      </c>
      <c r="F9" s="46">
        <v>-2280.2399999999998</v>
      </c>
      <c r="G9" s="62">
        <v>-1561.62</v>
      </c>
      <c r="H9" s="11"/>
      <c r="I9" s="11"/>
      <c r="J9" s="3">
        <f t="shared" si="0"/>
        <v>-5971.78</v>
      </c>
    </row>
    <row r="10" spans="1:11" x14ac:dyDescent="0.25">
      <c r="A10" s="1">
        <v>1038</v>
      </c>
      <c r="B10" s="1">
        <v>881</v>
      </c>
      <c r="C10" s="24" t="s">
        <v>229</v>
      </c>
      <c r="D10" s="11"/>
      <c r="E10" s="11">
        <v>-4268.6000000000004</v>
      </c>
      <c r="F10" s="46">
        <v>-5253.17</v>
      </c>
      <c r="G10" s="62">
        <v>-2415.92</v>
      </c>
      <c r="H10" s="11"/>
      <c r="I10" s="11"/>
      <c r="J10" s="3">
        <f t="shared" si="0"/>
        <v>-11937.69</v>
      </c>
    </row>
    <row r="11" spans="1:11" x14ac:dyDescent="0.25">
      <c r="A11" s="1">
        <v>4</v>
      </c>
      <c r="B11" s="1">
        <v>877</v>
      </c>
      <c r="C11" s="24" t="s">
        <v>3</v>
      </c>
      <c r="D11" s="11"/>
      <c r="E11" s="11">
        <v>0</v>
      </c>
      <c r="F11" s="46">
        <v>0</v>
      </c>
      <c r="G11" s="62">
        <v>0</v>
      </c>
      <c r="H11" s="11"/>
      <c r="I11" s="11"/>
      <c r="J11" s="3">
        <f t="shared" si="0"/>
        <v>0</v>
      </c>
    </row>
    <row r="12" spans="1:11" x14ac:dyDescent="0.25">
      <c r="A12" s="1">
        <v>1734</v>
      </c>
      <c r="B12" s="1"/>
      <c r="C12" s="24" t="s">
        <v>250</v>
      </c>
      <c r="D12" s="11"/>
      <c r="E12" s="11">
        <v>0</v>
      </c>
      <c r="F12" s="46">
        <v>0</v>
      </c>
      <c r="G12" s="62">
        <v>0</v>
      </c>
      <c r="H12" s="11"/>
      <c r="I12" s="11"/>
      <c r="J12" s="3">
        <f t="shared" si="0"/>
        <v>0</v>
      </c>
    </row>
    <row r="13" spans="1:11" ht="16.5" customHeight="1" x14ac:dyDescent="0.25">
      <c r="A13" s="1">
        <v>9</v>
      </c>
      <c r="B13" s="1"/>
      <c r="C13" s="24" t="s">
        <v>4</v>
      </c>
      <c r="D13" s="11"/>
      <c r="E13" s="11">
        <v>-5057.3999999999996</v>
      </c>
      <c r="F13" s="46">
        <v>-4786.88</v>
      </c>
      <c r="G13" s="62">
        <v>-3909.6</v>
      </c>
      <c r="H13" s="11"/>
      <c r="I13" s="11"/>
      <c r="J13" s="3">
        <f t="shared" si="0"/>
        <v>-13753.88</v>
      </c>
    </row>
    <row r="14" spans="1:11" x14ac:dyDescent="0.25">
      <c r="A14" s="1">
        <v>1629</v>
      </c>
      <c r="B14" s="1"/>
      <c r="C14" s="24" t="s">
        <v>5</v>
      </c>
      <c r="D14" s="11"/>
      <c r="E14" s="11">
        <v>-2625.87</v>
      </c>
      <c r="F14" s="46">
        <v>-2753.58</v>
      </c>
      <c r="G14" s="62">
        <v>0</v>
      </c>
      <c r="H14" s="11"/>
      <c r="I14" s="11"/>
      <c r="J14" s="3">
        <f t="shared" si="0"/>
        <v>-5379.45</v>
      </c>
    </row>
    <row r="15" spans="1:11" x14ac:dyDescent="0.25">
      <c r="A15" s="1">
        <v>14</v>
      </c>
      <c r="B15" s="1"/>
      <c r="C15" s="24" t="s">
        <v>6</v>
      </c>
      <c r="D15" s="11"/>
      <c r="E15" s="11">
        <v>-242432.94</v>
      </c>
      <c r="F15" s="46">
        <v>-300783.74</v>
      </c>
      <c r="G15" s="62">
        <v>-235371.87</v>
      </c>
      <c r="H15" s="11"/>
      <c r="I15" s="11"/>
      <c r="J15" s="3">
        <f t="shared" si="0"/>
        <v>-778588.54999999993</v>
      </c>
    </row>
    <row r="16" spans="1:11" x14ac:dyDescent="0.25">
      <c r="A16" s="1">
        <v>28</v>
      </c>
      <c r="B16" s="1"/>
      <c r="C16" s="24" t="s">
        <v>7</v>
      </c>
      <c r="D16" s="11"/>
      <c r="E16" s="11">
        <v>-48774.69</v>
      </c>
      <c r="F16" s="46">
        <v>-59227.3</v>
      </c>
      <c r="G16" s="62">
        <v>-39155.14</v>
      </c>
      <c r="H16" s="11"/>
      <c r="I16" s="11"/>
      <c r="J16" s="3">
        <f t="shared" si="0"/>
        <v>-147157.13</v>
      </c>
    </row>
    <row r="17" spans="1:10" x14ac:dyDescent="0.25">
      <c r="A17" s="1">
        <v>38</v>
      </c>
      <c r="B17" s="1">
        <v>890</v>
      </c>
      <c r="C17" s="24" t="s">
        <v>8</v>
      </c>
      <c r="D17" s="11"/>
      <c r="E17" s="11">
        <v>0</v>
      </c>
      <c r="F17" s="46">
        <v>0</v>
      </c>
      <c r="G17" s="62">
        <v>0</v>
      </c>
      <c r="H17" s="11"/>
      <c r="I17" s="11"/>
      <c r="J17" s="3">
        <f t="shared" si="0"/>
        <v>0</v>
      </c>
    </row>
    <row r="18" spans="1:10" x14ac:dyDescent="0.25">
      <c r="A18" s="1">
        <v>42</v>
      </c>
      <c r="B18" s="1"/>
      <c r="C18" s="24" t="s">
        <v>9</v>
      </c>
      <c r="D18" s="11"/>
      <c r="E18" s="11">
        <v>-16369.18</v>
      </c>
      <c r="F18" s="46">
        <v>-15278.04</v>
      </c>
      <c r="G18" s="62">
        <v>-10210.540000000001</v>
      </c>
      <c r="H18" s="11"/>
      <c r="I18" s="11"/>
      <c r="J18" s="3">
        <f t="shared" si="0"/>
        <v>-41857.760000000002</v>
      </c>
    </row>
    <row r="19" spans="1:10" x14ac:dyDescent="0.25">
      <c r="A19" s="1">
        <v>53</v>
      </c>
      <c r="B19" s="1">
        <v>891</v>
      </c>
      <c r="C19" s="24" t="s">
        <v>10</v>
      </c>
      <c r="D19" s="11"/>
      <c r="E19" s="11">
        <v>0</v>
      </c>
      <c r="F19" s="46">
        <v>0</v>
      </c>
      <c r="G19" s="62">
        <v>0</v>
      </c>
      <c r="H19" s="11"/>
      <c r="I19" s="11"/>
      <c r="J19" s="3">
        <f t="shared" si="0"/>
        <v>0</v>
      </c>
    </row>
    <row r="20" spans="1:10" x14ac:dyDescent="0.25">
      <c r="A20" s="1">
        <v>547</v>
      </c>
      <c r="B20" s="1">
        <v>877</v>
      </c>
      <c r="C20" s="24" t="s">
        <v>141</v>
      </c>
      <c r="D20" s="11"/>
      <c r="E20" s="11">
        <v>0</v>
      </c>
      <c r="F20" s="46">
        <v>0</v>
      </c>
      <c r="G20" s="62">
        <v>0</v>
      </c>
      <c r="H20" s="11"/>
      <c r="I20" s="11"/>
      <c r="J20" s="3">
        <f t="shared" si="0"/>
        <v>0</v>
      </c>
    </row>
    <row r="21" spans="1:10" x14ac:dyDescent="0.25">
      <c r="A21" s="12">
        <v>1630</v>
      </c>
      <c r="B21" s="12"/>
      <c r="C21" s="30" t="s">
        <v>273</v>
      </c>
      <c r="D21" s="11"/>
      <c r="E21" s="11">
        <v>0</v>
      </c>
      <c r="F21" s="46">
        <v>0</v>
      </c>
      <c r="G21" s="62">
        <v>0</v>
      </c>
      <c r="H21" s="11"/>
      <c r="I21" s="11"/>
      <c r="J21" s="3">
        <f t="shared" si="0"/>
        <v>0</v>
      </c>
    </row>
    <row r="22" spans="1:10" x14ac:dyDescent="0.25">
      <c r="A22" s="1">
        <v>62</v>
      </c>
      <c r="B22" s="1"/>
      <c r="C22" s="24" t="s">
        <v>11</v>
      </c>
      <c r="D22" s="11"/>
      <c r="E22" s="11">
        <v>0</v>
      </c>
      <c r="F22" s="46">
        <v>0</v>
      </c>
      <c r="G22" s="62">
        <v>0</v>
      </c>
      <c r="H22" s="11"/>
      <c r="I22" s="11"/>
      <c r="J22" s="3">
        <f t="shared" si="0"/>
        <v>0</v>
      </c>
    </row>
    <row r="23" spans="1:10" x14ac:dyDescent="0.25">
      <c r="A23" s="1">
        <v>550</v>
      </c>
      <c r="B23" s="1"/>
      <c r="C23" s="24" t="s">
        <v>144</v>
      </c>
      <c r="D23" s="11"/>
      <c r="E23" s="11">
        <v>0</v>
      </c>
      <c r="F23" s="46">
        <v>0</v>
      </c>
      <c r="G23" s="62">
        <v>0</v>
      </c>
      <c r="H23" s="11"/>
      <c r="I23" s="11"/>
      <c r="J23" s="3">
        <f t="shared" si="0"/>
        <v>0</v>
      </c>
    </row>
    <row r="24" spans="1:10" x14ac:dyDescent="0.25">
      <c r="A24" s="1">
        <v>64</v>
      </c>
      <c r="B24" s="1"/>
      <c r="C24" s="24" t="s">
        <v>12</v>
      </c>
      <c r="D24" s="11"/>
      <c r="E24" s="11">
        <v>0</v>
      </c>
      <c r="F24" s="46">
        <v>0</v>
      </c>
      <c r="G24" s="62">
        <v>0</v>
      </c>
      <c r="H24" s="11"/>
      <c r="I24" s="11"/>
      <c r="J24" s="3">
        <f t="shared" si="0"/>
        <v>0</v>
      </c>
    </row>
    <row r="25" spans="1:10" x14ac:dyDescent="0.25">
      <c r="A25" s="1">
        <v>65</v>
      </c>
      <c r="B25" s="1"/>
      <c r="C25" s="24" t="s">
        <v>13</v>
      </c>
      <c r="D25" s="11"/>
      <c r="E25" s="11">
        <v>-3455.27</v>
      </c>
      <c r="F25" s="46">
        <v>-4189.95</v>
      </c>
      <c r="G25" s="62">
        <v>-1391.87</v>
      </c>
      <c r="H25" s="11"/>
      <c r="I25" s="11"/>
      <c r="J25" s="3">
        <f t="shared" si="0"/>
        <v>-9037.09</v>
      </c>
    </row>
    <row r="26" spans="1:10" x14ac:dyDescent="0.25">
      <c r="A26" s="1">
        <v>72</v>
      </c>
      <c r="B26" s="1"/>
      <c r="C26" s="24" t="s">
        <v>14</v>
      </c>
      <c r="D26" s="11"/>
      <c r="E26" s="11">
        <v>-621.71</v>
      </c>
      <c r="F26" s="46">
        <v>-684.73</v>
      </c>
      <c r="G26" s="62">
        <v>-524.9</v>
      </c>
      <c r="H26" s="11"/>
      <c r="I26" s="11"/>
      <c r="J26" s="3">
        <f t="shared" si="0"/>
        <v>-1831.3400000000001</v>
      </c>
    </row>
    <row r="27" spans="1:10" x14ac:dyDescent="0.25">
      <c r="A27" s="1">
        <v>1031</v>
      </c>
      <c r="B27" s="1">
        <v>898</v>
      </c>
      <c r="C27" s="24" t="s">
        <v>227</v>
      </c>
      <c r="D27" s="11"/>
      <c r="E27" s="11">
        <v>0</v>
      </c>
      <c r="F27" s="46">
        <v>0</v>
      </c>
      <c r="G27" s="62">
        <v>0</v>
      </c>
      <c r="H27" s="11"/>
      <c r="I27" s="11"/>
      <c r="J27" s="3">
        <f t="shared" si="0"/>
        <v>0</v>
      </c>
    </row>
    <row r="28" spans="1:10" x14ac:dyDescent="0.25">
      <c r="A28" s="1">
        <v>74</v>
      </c>
      <c r="B28" s="1"/>
      <c r="C28" s="24" t="s">
        <v>15</v>
      </c>
      <c r="D28" s="11"/>
      <c r="E28" s="11">
        <v>0</v>
      </c>
      <c r="F28" s="46">
        <v>0</v>
      </c>
      <c r="G28" s="62">
        <v>0</v>
      </c>
      <c r="H28" s="11"/>
      <c r="I28" s="11"/>
      <c r="J28" s="3">
        <f t="shared" si="0"/>
        <v>0</v>
      </c>
    </row>
    <row r="29" spans="1:10" x14ac:dyDescent="0.25">
      <c r="A29" s="1">
        <v>77</v>
      </c>
      <c r="B29" s="1">
        <v>893</v>
      </c>
      <c r="C29" s="24" t="s">
        <v>16</v>
      </c>
      <c r="D29" s="11"/>
      <c r="E29" s="11">
        <v>0</v>
      </c>
      <c r="F29" s="46">
        <v>0</v>
      </c>
      <c r="G29" s="62">
        <v>0</v>
      </c>
      <c r="H29" s="11"/>
      <c r="I29" s="11"/>
      <c r="J29" s="3">
        <f t="shared" si="0"/>
        <v>0</v>
      </c>
    </row>
    <row r="30" spans="1:10" x14ac:dyDescent="0.25">
      <c r="A30" s="1">
        <v>78</v>
      </c>
      <c r="B30" s="1"/>
      <c r="C30" s="24" t="s">
        <v>17</v>
      </c>
      <c r="D30" s="11"/>
      <c r="E30" s="11">
        <v>-2968.83</v>
      </c>
      <c r="F30" s="46">
        <v>-6338.56</v>
      </c>
      <c r="G30" s="62">
        <v>-3272.73</v>
      </c>
      <c r="H30" s="11"/>
      <c r="I30" s="11"/>
      <c r="J30" s="3">
        <f t="shared" si="0"/>
        <v>-12580.119999999999</v>
      </c>
    </row>
    <row r="31" spans="1:10" x14ac:dyDescent="0.25">
      <c r="A31" s="1">
        <v>86</v>
      </c>
      <c r="B31" s="1">
        <v>899</v>
      </c>
      <c r="C31" s="24" t="s">
        <v>18</v>
      </c>
      <c r="D31" s="11"/>
      <c r="E31" s="11">
        <v>0</v>
      </c>
      <c r="F31" s="46">
        <v>0</v>
      </c>
      <c r="G31" s="62">
        <v>0</v>
      </c>
      <c r="H31" s="11"/>
      <c r="I31" s="11"/>
      <c r="J31" s="3">
        <f t="shared" si="0"/>
        <v>0</v>
      </c>
    </row>
    <row r="32" spans="1:10" x14ac:dyDescent="0.25">
      <c r="A32" s="1">
        <v>1633</v>
      </c>
      <c r="B32" s="1"/>
      <c r="C32" s="24" t="s">
        <v>19</v>
      </c>
      <c r="D32" s="11"/>
      <c r="E32" s="11">
        <v>0</v>
      </c>
      <c r="F32" s="46">
        <v>0</v>
      </c>
      <c r="G32" s="62">
        <v>0</v>
      </c>
      <c r="H32" s="11"/>
      <c r="I32" s="11"/>
      <c r="J32" s="3">
        <f t="shared" si="0"/>
        <v>0</v>
      </c>
    </row>
    <row r="33" spans="1:10" x14ac:dyDescent="0.25">
      <c r="A33" s="1">
        <v>88</v>
      </c>
      <c r="B33" s="1">
        <v>893</v>
      </c>
      <c r="C33" s="24" t="s">
        <v>20</v>
      </c>
      <c r="D33" s="11"/>
      <c r="E33" s="11">
        <v>-5317.94</v>
      </c>
      <c r="F33" s="46">
        <v>-5593.4</v>
      </c>
      <c r="G33" s="62">
        <v>-5538.69</v>
      </c>
      <c r="H33" s="11"/>
      <c r="I33" s="11"/>
      <c r="J33" s="3">
        <f t="shared" si="0"/>
        <v>-16450.03</v>
      </c>
    </row>
    <row r="34" spans="1:10" x14ac:dyDescent="0.25">
      <c r="A34" s="1">
        <v>90</v>
      </c>
      <c r="B34" s="1"/>
      <c r="C34" s="24" t="s">
        <v>21</v>
      </c>
      <c r="D34" s="11"/>
      <c r="E34" s="11">
        <v>0</v>
      </c>
      <c r="F34" s="46">
        <v>0</v>
      </c>
      <c r="G34" s="62">
        <v>0</v>
      </c>
      <c r="H34" s="11"/>
      <c r="I34" s="11"/>
      <c r="J34" s="3">
        <f t="shared" si="0"/>
        <v>0</v>
      </c>
    </row>
    <row r="35" spans="1:10" x14ac:dyDescent="0.25">
      <c r="A35" s="1">
        <v>92</v>
      </c>
      <c r="B35" s="1"/>
      <c r="C35" s="24" t="s">
        <v>22</v>
      </c>
      <c r="D35" s="11"/>
      <c r="E35" s="11">
        <v>0</v>
      </c>
      <c r="F35" s="46">
        <v>0</v>
      </c>
      <c r="G35" s="62">
        <v>0</v>
      </c>
      <c r="H35" s="11"/>
      <c r="I35" s="11"/>
      <c r="J35" s="3">
        <f t="shared" si="0"/>
        <v>0</v>
      </c>
    </row>
    <row r="36" spans="1:10" x14ac:dyDescent="0.25">
      <c r="A36" s="1">
        <v>94</v>
      </c>
      <c r="B36" s="1"/>
      <c r="C36" s="24" t="s">
        <v>23</v>
      </c>
      <c r="D36" s="11"/>
      <c r="E36" s="11">
        <v>-27388.18</v>
      </c>
      <c r="F36" s="46">
        <v>-29356.799999999999</v>
      </c>
      <c r="G36" s="62">
        <v>-26206.1</v>
      </c>
      <c r="H36" s="11"/>
      <c r="I36" s="11"/>
      <c r="J36" s="3">
        <f t="shared" si="0"/>
        <v>-82951.079999999987</v>
      </c>
    </row>
    <row r="37" spans="1:10" x14ac:dyDescent="0.25">
      <c r="A37" s="12">
        <v>1824</v>
      </c>
      <c r="B37" s="12"/>
      <c r="C37" s="30" t="s">
        <v>269</v>
      </c>
      <c r="D37" s="11"/>
      <c r="E37" s="11">
        <v>0</v>
      </c>
      <c r="F37" s="46">
        <v>0</v>
      </c>
      <c r="G37" s="62">
        <v>0</v>
      </c>
      <c r="H37" s="11"/>
      <c r="I37" s="11"/>
      <c r="J37" s="3">
        <f t="shared" si="0"/>
        <v>0</v>
      </c>
    </row>
    <row r="38" spans="1:10" x14ac:dyDescent="0.25">
      <c r="A38" s="12">
        <v>1825</v>
      </c>
      <c r="B38" s="12"/>
      <c r="C38" s="30" t="s">
        <v>270</v>
      </c>
      <c r="D38" s="11"/>
      <c r="E38" s="11">
        <v>0</v>
      </c>
      <c r="F38" s="46">
        <v>0</v>
      </c>
      <c r="G38" s="62">
        <v>0</v>
      </c>
      <c r="H38" s="11"/>
      <c r="I38" s="11"/>
      <c r="J38" s="3">
        <f t="shared" si="0"/>
        <v>0</v>
      </c>
    </row>
    <row r="39" spans="1:10" x14ac:dyDescent="0.25">
      <c r="A39" s="1">
        <v>108</v>
      </c>
      <c r="B39" s="1"/>
      <c r="C39" s="24" t="s">
        <v>24</v>
      </c>
      <c r="D39" s="11"/>
      <c r="E39" s="11">
        <v>0</v>
      </c>
      <c r="F39" s="46">
        <v>0</v>
      </c>
      <c r="G39" s="62">
        <v>0</v>
      </c>
      <c r="H39" s="11"/>
      <c r="I39" s="11"/>
      <c r="J39" s="3">
        <f t="shared" si="0"/>
        <v>0</v>
      </c>
    </row>
    <row r="40" spans="1:10" x14ac:dyDescent="0.25">
      <c r="A40" s="1">
        <v>113</v>
      </c>
      <c r="B40" s="1"/>
      <c r="C40" s="24" t="s">
        <v>25</v>
      </c>
      <c r="D40" s="11"/>
      <c r="E40" s="11">
        <v>0</v>
      </c>
      <c r="F40" s="46">
        <v>0</v>
      </c>
      <c r="G40" s="62">
        <v>0</v>
      </c>
      <c r="H40" s="11"/>
      <c r="I40" s="11"/>
      <c r="J40" s="3">
        <f t="shared" ref="J40:J71" si="1">SUM(D40:I40)</f>
        <v>0</v>
      </c>
    </row>
    <row r="41" spans="1:10" x14ac:dyDescent="0.25">
      <c r="A41" s="1">
        <v>1402</v>
      </c>
      <c r="B41" s="1"/>
      <c r="C41" s="24" t="s">
        <v>26</v>
      </c>
      <c r="D41" s="11"/>
      <c r="E41" s="11">
        <v>0</v>
      </c>
      <c r="F41" s="46">
        <v>0</v>
      </c>
      <c r="G41" s="62">
        <v>0</v>
      </c>
      <c r="H41" s="11"/>
      <c r="I41" s="11"/>
      <c r="J41" s="3">
        <f t="shared" si="1"/>
        <v>0</v>
      </c>
    </row>
    <row r="42" spans="1:10" x14ac:dyDescent="0.25">
      <c r="A42" s="1">
        <v>549</v>
      </c>
      <c r="B42" s="1"/>
      <c r="C42" s="24" t="s">
        <v>143</v>
      </c>
      <c r="D42" s="11"/>
      <c r="E42" s="11">
        <v>0</v>
      </c>
      <c r="F42" s="46">
        <v>0</v>
      </c>
      <c r="G42" s="62">
        <v>0</v>
      </c>
      <c r="H42" s="11"/>
      <c r="I42" s="11"/>
      <c r="J42" s="3">
        <f t="shared" si="1"/>
        <v>0</v>
      </c>
    </row>
    <row r="43" spans="1:10" x14ac:dyDescent="0.25">
      <c r="A43" s="1">
        <v>124</v>
      </c>
      <c r="B43" s="1">
        <v>890</v>
      </c>
      <c r="C43" s="24" t="s">
        <v>27</v>
      </c>
      <c r="D43" s="11"/>
      <c r="E43" s="11">
        <v>0</v>
      </c>
      <c r="F43" s="46">
        <v>0</v>
      </c>
      <c r="G43" s="62">
        <v>0</v>
      </c>
      <c r="H43" s="11"/>
      <c r="I43" s="11"/>
      <c r="J43" s="3">
        <f t="shared" si="1"/>
        <v>0</v>
      </c>
    </row>
    <row r="44" spans="1:10" x14ac:dyDescent="0.25">
      <c r="A44" s="1">
        <v>125</v>
      </c>
      <c r="B44" s="1"/>
      <c r="C44" s="24" t="s">
        <v>28</v>
      </c>
      <c r="D44" s="11"/>
      <c r="E44" s="11">
        <v>0</v>
      </c>
      <c r="F44" s="46">
        <v>0</v>
      </c>
      <c r="G44" s="62">
        <v>0</v>
      </c>
      <c r="H44" s="11"/>
      <c r="I44" s="11"/>
      <c r="J44" s="3">
        <f t="shared" si="1"/>
        <v>0</v>
      </c>
    </row>
    <row r="45" spans="1:10" x14ac:dyDescent="0.25">
      <c r="A45" s="1">
        <v>127</v>
      </c>
      <c r="B45" s="1"/>
      <c r="C45" s="24" t="s">
        <v>29</v>
      </c>
      <c r="D45" s="11"/>
      <c r="E45" s="11">
        <v>0</v>
      </c>
      <c r="F45" s="46">
        <v>0</v>
      </c>
      <c r="G45" s="62">
        <v>0</v>
      </c>
      <c r="H45" s="11"/>
      <c r="I45" s="11"/>
      <c r="J45" s="3">
        <f t="shared" si="1"/>
        <v>0</v>
      </c>
    </row>
    <row r="46" spans="1:10" x14ac:dyDescent="0.25">
      <c r="A46" s="1">
        <v>130</v>
      </c>
      <c r="B46" s="1">
        <v>877</v>
      </c>
      <c r="C46" s="24" t="s">
        <v>30</v>
      </c>
      <c r="D46" s="11"/>
      <c r="E46" s="11">
        <v>0</v>
      </c>
      <c r="F46" s="46">
        <v>0</v>
      </c>
      <c r="G46" s="62">
        <v>0</v>
      </c>
      <c r="H46" s="11"/>
      <c r="I46" s="11"/>
      <c r="J46" s="3">
        <f t="shared" si="1"/>
        <v>0</v>
      </c>
    </row>
    <row r="47" spans="1:10" x14ac:dyDescent="0.25">
      <c r="A47" s="1">
        <v>1433</v>
      </c>
      <c r="B47" s="1"/>
      <c r="C47" s="24" t="s">
        <v>145</v>
      </c>
      <c r="D47" s="11"/>
      <c r="E47" s="11">
        <v>0</v>
      </c>
      <c r="F47" s="46">
        <v>0</v>
      </c>
      <c r="G47" s="62">
        <v>0</v>
      </c>
      <c r="H47" s="11"/>
      <c r="I47" s="11"/>
      <c r="J47" s="3">
        <f t="shared" si="1"/>
        <v>0</v>
      </c>
    </row>
    <row r="48" spans="1:10" x14ac:dyDescent="0.25">
      <c r="A48" s="1">
        <v>1628</v>
      </c>
      <c r="B48" s="1"/>
      <c r="C48" s="24" t="s">
        <v>31</v>
      </c>
      <c r="D48" s="11"/>
      <c r="E48" s="11">
        <v>0</v>
      </c>
      <c r="F48" s="46">
        <v>0</v>
      </c>
      <c r="G48" s="62">
        <v>0</v>
      </c>
      <c r="H48" s="11"/>
      <c r="I48" s="11"/>
      <c r="J48" s="3">
        <f t="shared" si="1"/>
        <v>0</v>
      </c>
    </row>
    <row r="49" spans="1:10" x14ac:dyDescent="0.25">
      <c r="A49" s="1">
        <v>137</v>
      </c>
      <c r="B49" s="1">
        <v>890</v>
      </c>
      <c r="C49" s="24" t="s">
        <v>32</v>
      </c>
      <c r="D49" s="11"/>
      <c r="E49" s="11">
        <v>0</v>
      </c>
      <c r="F49" s="46">
        <v>0</v>
      </c>
      <c r="G49" s="62">
        <v>0</v>
      </c>
      <c r="H49" s="11"/>
      <c r="I49" s="11"/>
      <c r="J49" s="3">
        <f t="shared" si="1"/>
        <v>0</v>
      </c>
    </row>
    <row r="50" spans="1:10" x14ac:dyDescent="0.25">
      <c r="A50" s="1">
        <v>138</v>
      </c>
      <c r="B50" s="1"/>
      <c r="C50" s="24" t="s">
        <v>33</v>
      </c>
      <c r="D50" s="11"/>
      <c r="E50" s="11">
        <v>0</v>
      </c>
      <c r="F50" s="46">
        <v>0</v>
      </c>
      <c r="G50" s="62">
        <v>0</v>
      </c>
      <c r="H50" s="11"/>
      <c r="I50" s="11"/>
      <c r="J50" s="3">
        <f t="shared" si="1"/>
        <v>0</v>
      </c>
    </row>
    <row r="51" spans="1:10" x14ac:dyDescent="0.25">
      <c r="A51" s="31">
        <v>1510</v>
      </c>
      <c r="B51" s="31"/>
      <c r="C51" s="32" t="s">
        <v>274</v>
      </c>
      <c r="D51" s="11"/>
      <c r="E51" s="11">
        <v>0</v>
      </c>
      <c r="F51" s="46">
        <v>0</v>
      </c>
      <c r="G51" s="62">
        <v>0</v>
      </c>
      <c r="H51" s="11"/>
      <c r="I51" s="11"/>
      <c r="J51" s="3">
        <f t="shared" si="1"/>
        <v>0</v>
      </c>
    </row>
    <row r="52" spans="1:10" x14ac:dyDescent="0.25">
      <c r="A52" s="1">
        <v>139</v>
      </c>
      <c r="B52" s="1">
        <v>891</v>
      </c>
      <c r="C52" s="24" t="s">
        <v>34</v>
      </c>
      <c r="D52" s="11"/>
      <c r="E52" s="11">
        <v>0</v>
      </c>
      <c r="F52" s="46">
        <v>0</v>
      </c>
      <c r="G52" s="62">
        <v>0</v>
      </c>
      <c r="H52" s="11"/>
      <c r="I52" s="11"/>
      <c r="J52" s="3">
        <f t="shared" si="1"/>
        <v>0</v>
      </c>
    </row>
    <row r="53" spans="1:10" x14ac:dyDescent="0.25">
      <c r="A53" s="1">
        <v>142</v>
      </c>
      <c r="B53" s="1">
        <v>877</v>
      </c>
      <c r="C53" s="24" t="s">
        <v>35</v>
      </c>
      <c r="D53" s="11"/>
      <c r="E53" s="11">
        <v>0</v>
      </c>
      <c r="F53" s="46">
        <v>0</v>
      </c>
      <c r="G53" s="62">
        <v>0</v>
      </c>
      <c r="H53" s="11"/>
      <c r="I53" s="11"/>
      <c r="J53" s="3">
        <f t="shared" si="1"/>
        <v>0</v>
      </c>
    </row>
    <row r="54" spans="1:10" x14ac:dyDescent="0.25">
      <c r="A54" s="1">
        <v>1411</v>
      </c>
      <c r="B54" s="1">
        <v>896</v>
      </c>
      <c r="C54" s="24" t="s">
        <v>36</v>
      </c>
      <c r="D54" s="11"/>
      <c r="E54" s="11">
        <v>0</v>
      </c>
      <c r="F54" s="46">
        <v>0</v>
      </c>
      <c r="G54" s="62">
        <v>0</v>
      </c>
      <c r="H54" s="11"/>
      <c r="I54" s="11"/>
      <c r="J54" s="3">
        <f t="shared" si="1"/>
        <v>0</v>
      </c>
    </row>
    <row r="55" spans="1:10" x14ac:dyDescent="0.25">
      <c r="A55" s="1">
        <v>144</v>
      </c>
      <c r="B55" s="1">
        <v>893</v>
      </c>
      <c r="C55" s="24" t="s">
        <v>37</v>
      </c>
      <c r="D55" s="11"/>
      <c r="E55" s="11">
        <v>0</v>
      </c>
      <c r="F55" s="46">
        <v>0</v>
      </c>
      <c r="G55" s="62">
        <v>0</v>
      </c>
      <c r="H55" s="11"/>
      <c r="I55" s="11"/>
      <c r="J55" s="3">
        <f t="shared" si="1"/>
        <v>0</v>
      </c>
    </row>
    <row r="56" spans="1:10" x14ac:dyDescent="0.25">
      <c r="A56" s="1">
        <v>1661</v>
      </c>
      <c r="B56" s="1"/>
      <c r="C56" s="24" t="s">
        <v>244</v>
      </c>
      <c r="D56" s="11"/>
      <c r="E56" s="11">
        <v>0</v>
      </c>
      <c r="F56" s="46">
        <v>0</v>
      </c>
      <c r="G56" s="62">
        <v>0</v>
      </c>
      <c r="H56" s="11"/>
      <c r="I56" s="11"/>
      <c r="J56" s="3">
        <f t="shared" si="1"/>
        <v>0</v>
      </c>
    </row>
    <row r="57" spans="1:10" x14ac:dyDescent="0.25">
      <c r="A57" s="1">
        <v>147</v>
      </c>
      <c r="B57" s="1"/>
      <c r="C57" s="24" t="s">
        <v>38</v>
      </c>
      <c r="D57" s="11"/>
      <c r="E57" s="11">
        <v>0</v>
      </c>
      <c r="F57" s="46">
        <v>0</v>
      </c>
      <c r="G57" s="62">
        <v>0</v>
      </c>
      <c r="H57" s="11"/>
      <c r="I57" s="11"/>
      <c r="J57" s="3">
        <f t="shared" si="1"/>
        <v>0</v>
      </c>
    </row>
    <row r="58" spans="1:10" x14ac:dyDescent="0.25">
      <c r="A58" s="1">
        <v>148</v>
      </c>
      <c r="B58" s="1">
        <v>847</v>
      </c>
      <c r="C58" s="24" t="s">
        <v>39</v>
      </c>
      <c r="D58" s="11"/>
      <c r="E58" s="11">
        <v>0</v>
      </c>
      <c r="F58" s="46">
        <v>0</v>
      </c>
      <c r="G58" s="62">
        <v>0</v>
      </c>
      <c r="H58" s="11"/>
      <c r="I58" s="11"/>
      <c r="J58" s="3">
        <f t="shared" si="1"/>
        <v>0</v>
      </c>
    </row>
    <row r="59" spans="1:10" x14ac:dyDescent="0.25">
      <c r="A59" s="1">
        <v>1049</v>
      </c>
      <c r="B59" s="1"/>
      <c r="C59" s="24" t="s">
        <v>231</v>
      </c>
      <c r="D59" s="11"/>
      <c r="E59" s="11">
        <v>-6008.72</v>
      </c>
      <c r="F59" s="46">
        <v>-1951.62</v>
      </c>
      <c r="G59" s="62">
        <v>-5289.4</v>
      </c>
      <c r="H59" s="11"/>
      <c r="I59" s="11"/>
      <c r="J59" s="3">
        <f t="shared" si="1"/>
        <v>-13249.74</v>
      </c>
    </row>
    <row r="60" spans="1:10" x14ac:dyDescent="0.25">
      <c r="A60" s="1">
        <v>150</v>
      </c>
      <c r="B60" s="1"/>
      <c r="C60" s="24" t="s">
        <v>40</v>
      </c>
      <c r="D60" s="11"/>
      <c r="E60" s="11">
        <v>0</v>
      </c>
      <c r="F60" s="46">
        <v>0</v>
      </c>
      <c r="G60" s="62">
        <v>0</v>
      </c>
      <c r="H60" s="11"/>
      <c r="I60" s="11"/>
      <c r="J60" s="3">
        <f t="shared" si="1"/>
        <v>0</v>
      </c>
    </row>
    <row r="61" spans="1:10" x14ac:dyDescent="0.25">
      <c r="A61" s="1">
        <v>151</v>
      </c>
      <c r="B61" s="1">
        <v>877</v>
      </c>
      <c r="C61" s="24" t="s">
        <v>41</v>
      </c>
      <c r="D61" s="11"/>
      <c r="E61" s="11">
        <v>0</v>
      </c>
      <c r="F61" s="46">
        <v>0</v>
      </c>
      <c r="G61" s="62">
        <v>0</v>
      </c>
      <c r="H61" s="11"/>
      <c r="I61" s="11"/>
      <c r="J61" s="3">
        <f t="shared" si="1"/>
        <v>0</v>
      </c>
    </row>
    <row r="62" spans="1:10" x14ac:dyDescent="0.25">
      <c r="A62" s="1">
        <v>154</v>
      </c>
      <c r="B62" s="1">
        <v>890</v>
      </c>
      <c r="C62" s="24" t="s">
        <v>42</v>
      </c>
      <c r="D62" s="11"/>
      <c r="E62" s="11">
        <v>0</v>
      </c>
      <c r="F62" s="46">
        <v>0</v>
      </c>
      <c r="G62" s="62">
        <v>0</v>
      </c>
      <c r="H62" s="11"/>
      <c r="I62" s="11"/>
      <c r="J62" s="3">
        <f t="shared" si="1"/>
        <v>0</v>
      </c>
    </row>
    <row r="63" spans="1:10" x14ac:dyDescent="0.25">
      <c r="A63" s="34">
        <v>1998</v>
      </c>
      <c r="B63" s="34"/>
      <c r="C63" s="35" t="s">
        <v>279</v>
      </c>
      <c r="D63" s="11"/>
      <c r="E63" s="11">
        <v>0</v>
      </c>
      <c r="F63" s="46">
        <v>0</v>
      </c>
      <c r="G63" s="62">
        <v>0</v>
      </c>
      <c r="H63" s="11"/>
      <c r="I63" s="11"/>
      <c r="J63" s="3">
        <f t="shared" si="1"/>
        <v>0</v>
      </c>
    </row>
    <row r="64" spans="1:10" x14ac:dyDescent="0.25">
      <c r="A64" s="1">
        <v>1400</v>
      </c>
      <c r="B64" s="1">
        <v>896</v>
      </c>
      <c r="C64" s="24" t="s">
        <v>43</v>
      </c>
      <c r="D64" s="11"/>
      <c r="E64" s="11">
        <v>0</v>
      </c>
      <c r="F64" s="46">
        <v>0</v>
      </c>
      <c r="G64" s="62">
        <v>0</v>
      </c>
      <c r="H64" s="11"/>
      <c r="I64" s="11"/>
      <c r="J64" s="3">
        <f t="shared" si="1"/>
        <v>0</v>
      </c>
    </row>
    <row r="65" spans="1:10" x14ac:dyDescent="0.25">
      <c r="A65" s="1">
        <v>157</v>
      </c>
      <c r="B65" s="1">
        <v>866</v>
      </c>
      <c r="C65" s="24" t="s">
        <v>44</v>
      </c>
      <c r="D65" s="11"/>
      <c r="E65" s="11">
        <v>-1638.63</v>
      </c>
      <c r="F65" s="46">
        <v>-3855.85</v>
      </c>
      <c r="G65" s="62">
        <v>-89.4</v>
      </c>
      <c r="H65" s="11"/>
      <c r="I65" s="11"/>
      <c r="J65" s="3">
        <f t="shared" si="1"/>
        <v>-5583.8799999999992</v>
      </c>
    </row>
    <row r="66" spans="1:10" x14ac:dyDescent="0.25">
      <c r="A66" s="1">
        <v>1047</v>
      </c>
      <c r="B66" s="1">
        <v>890</v>
      </c>
      <c r="C66" s="24" t="s">
        <v>230</v>
      </c>
      <c r="D66" s="11"/>
      <c r="E66" s="11">
        <v>0</v>
      </c>
      <c r="F66" s="46">
        <v>0</v>
      </c>
      <c r="G66" s="62">
        <v>0</v>
      </c>
      <c r="H66" s="11"/>
      <c r="I66" s="11"/>
      <c r="J66" s="3">
        <f t="shared" si="1"/>
        <v>0</v>
      </c>
    </row>
    <row r="67" spans="1:10" x14ac:dyDescent="0.25">
      <c r="A67" s="1">
        <v>160</v>
      </c>
      <c r="B67" s="1"/>
      <c r="C67" s="24" t="s">
        <v>45</v>
      </c>
      <c r="D67" s="11"/>
      <c r="E67" s="11">
        <v>0</v>
      </c>
      <c r="F67" s="46">
        <v>0</v>
      </c>
      <c r="G67" s="62">
        <v>0</v>
      </c>
      <c r="H67" s="11"/>
      <c r="I67" s="11"/>
      <c r="J67" s="3">
        <f t="shared" si="1"/>
        <v>0</v>
      </c>
    </row>
    <row r="68" spans="1:10" x14ac:dyDescent="0.25">
      <c r="A68" s="1">
        <v>163</v>
      </c>
      <c r="B68" s="1">
        <v>877</v>
      </c>
      <c r="C68" s="24" t="s">
        <v>46</v>
      </c>
      <c r="D68" s="11"/>
      <c r="E68" s="11">
        <v>0</v>
      </c>
      <c r="F68" s="46">
        <v>0</v>
      </c>
      <c r="G68" s="62">
        <v>0</v>
      </c>
      <c r="H68" s="11"/>
      <c r="I68" s="11"/>
      <c r="J68" s="3">
        <f t="shared" si="1"/>
        <v>0</v>
      </c>
    </row>
    <row r="69" spans="1:10" x14ac:dyDescent="0.25">
      <c r="A69" s="1">
        <v>166</v>
      </c>
      <c r="B69" s="1">
        <v>898</v>
      </c>
      <c r="C69" s="24" t="s">
        <v>47</v>
      </c>
      <c r="D69" s="11"/>
      <c r="E69" s="11">
        <v>0</v>
      </c>
      <c r="F69" s="46">
        <v>0</v>
      </c>
      <c r="G69" s="62">
        <v>0</v>
      </c>
      <c r="H69" s="11"/>
      <c r="I69" s="11"/>
      <c r="J69" s="3">
        <f t="shared" si="1"/>
        <v>0</v>
      </c>
    </row>
    <row r="70" spans="1:10" x14ac:dyDescent="0.25">
      <c r="A70" s="1">
        <v>1663</v>
      </c>
      <c r="B70" s="1"/>
      <c r="C70" s="24" t="s">
        <v>245</v>
      </c>
      <c r="D70" s="11"/>
      <c r="E70" s="11">
        <v>-634.05999999999995</v>
      </c>
      <c r="F70" s="46">
        <v>0</v>
      </c>
      <c r="G70" s="62">
        <v>-68.88</v>
      </c>
      <c r="H70" s="11"/>
      <c r="I70" s="11"/>
      <c r="J70" s="3">
        <f t="shared" si="1"/>
        <v>-702.93999999999994</v>
      </c>
    </row>
    <row r="71" spans="1:10" x14ac:dyDescent="0.25">
      <c r="A71" s="1">
        <v>1627</v>
      </c>
      <c r="B71" s="1">
        <v>148</v>
      </c>
      <c r="C71" s="24" t="s">
        <v>48</v>
      </c>
      <c r="D71" s="11"/>
      <c r="E71" s="11">
        <v>0</v>
      </c>
      <c r="F71" s="46">
        <v>0</v>
      </c>
      <c r="G71" s="62">
        <v>0</v>
      </c>
      <c r="H71" s="11"/>
      <c r="I71" s="11"/>
      <c r="J71" s="3">
        <f t="shared" si="1"/>
        <v>0</v>
      </c>
    </row>
    <row r="72" spans="1:10" x14ac:dyDescent="0.25">
      <c r="A72" s="1">
        <v>174</v>
      </c>
      <c r="B72" s="1"/>
      <c r="C72" s="24" t="s">
        <v>49</v>
      </c>
      <c r="D72" s="11"/>
      <c r="E72" s="11">
        <v>-18.18</v>
      </c>
      <c r="F72" s="46">
        <v>-599.98</v>
      </c>
      <c r="G72" s="62">
        <v>-1970.02</v>
      </c>
      <c r="H72" s="11"/>
      <c r="I72" s="11"/>
      <c r="J72" s="3">
        <f t="shared" ref="J72:J103" si="2">SUM(D72:I72)</f>
        <v>-2588.1799999999998</v>
      </c>
    </row>
    <row r="73" spans="1:10" x14ac:dyDescent="0.25">
      <c r="A73" s="1">
        <v>180</v>
      </c>
      <c r="B73" s="1">
        <v>897</v>
      </c>
      <c r="C73" s="24" t="s">
        <v>50</v>
      </c>
      <c r="D73" s="11"/>
      <c r="E73" s="11">
        <v>0</v>
      </c>
      <c r="F73" s="46">
        <v>0</v>
      </c>
      <c r="G73" s="62">
        <v>0</v>
      </c>
      <c r="H73" s="11"/>
      <c r="I73" s="11"/>
      <c r="J73" s="3">
        <f t="shared" si="2"/>
        <v>0</v>
      </c>
    </row>
    <row r="74" spans="1:10" x14ac:dyDescent="0.25">
      <c r="A74" s="12">
        <v>1631</v>
      </c>
      <c r="B74" s="12"/>
      <c r="C74" s="30" t="s">
        <v>275</v>
      </c>
      <c r="D74" s="11"/>
      <c r="E74" s="11">
        <v>0</v>
      </c>
      <c r="F74" s="46">
        <v>0</v>
      </c>
      <c r="G74" s="62">
        <v>0</v>
      </c>
      <c r="H74" s="11"/>
      <c r="I74" s="11"/>
      <c r="J74" s="3">
        <f t="shared" si="2"/>
        <v>0</v>
      </c>
    </row>
    <row r="75" spans="1:10" x14ac:dyDescent="0.25">
      <c r="A75" s="1">
        <v>1065</v>
      </c>
      <c r="B75" s="1"/>
      <c r="C75" s="24" t="s">
        <v>235</v>
      </c>
      <c r="D75" s="11"/>
      <c r="E75" s="11">
        <v>0</v>
      </c>
      <c r="F75" s="46">
        <v>0</v>
      </c>
      <c r="G75" s="62">
        <v>0</v>
      </c>
      <c r="H75" s="11"/>
      <c r="I75" s="11"/>
      <c r="J75" s="3">
        <f t="shared" si="2"/>
        <v>0</v>
      </c>
    </row>
    <row r="76" spans="1:10" x14ac:dyDescent="0.25">
      <c r="A76" s="1">
        <v>275</v>
      </c>
      <c r="B76" s="1">
        <v>891</v>
      </c>
      <c r="C76" s="24" t="s">
        <v>76</v>
      </c>
      <c r="D76" s="11"/>
      <c r="E76" s="11">
        <v>0</v>
      </c>
      <c r="F76" s="46">
        <v>0</v>
      </c>
      <c r="G76" s="62">
        <v>0</v>
      </c>
      <c r="H76" s="11"/>
      <c r="I76" s="11"/>
      <c r="J76" s="3">
        <f t="shared" si="2"/>
        <v>0</v>
      </c>
    </row>
    <row r="77" spans="1:10" x14ac:dyDescent="0.25">
      <c r="A77" s="1">
        <v>188</v>
      </c>
      <c r="B77" s="1">
        <v>898</v>
      </c>
      <c r="C77" s="24" t="s">
        <v>51</v>
      </c>
      <c r="D77" s="11"/>
      <c r="E77" s="11">
        <v>0</v>
      </c>
      <c r="F77" s="46">
        <v>0</v>
      </c>
      <c r="G77" s="62">
        <v>0</v>
      </c>
      <c r="H77" s="11"/>
      <c r="I77" s="11"/>
      <c r="J77" s="3">
        <f t="shared" si="2"/>
        <v>0</v>
      </c>
    </row>
    <row r="78" spans="1:10" x14ac:dyDescent="0.25">
      <c r="A78" s="1">
        <v>190</v>
      </c>
      <c r="B78" s="1"/>
      <c r="C78" s="24" t="s">
        <v>52</v>
      </c>
      <c r="D78" s="11"/>
      <c r="E78" s="11">
        <v>0</v>
      </c>
      <c r="F78" s="46">
        <v>0</v>
      </c>
      <c r="G78" s="62">
        <v>0</v>
      </c>
      <c r="H78" s="11"/>
      <c r="I78" s="11"/>
      <c r="J78" s="3">
        <f t="shared" si="2"/>
        <v>0</v>
      </c>
    </row>
    <row r="79" spans="1:10" x14ac:dyDescent="0.25">
      <c r="A79" s="1">
        <v>191</v>
      </c>
      <c r="B79" s="1"/>
      <c r="C79" s="24" t="s">
        <v>53</v>
      </c>
      <c r="D79" s="11"/>
      <c r="E79" s="11">
        <v>-5234.63</v>
      </c>
      <c r="F79" s="46">
        <v>-4331.55</v>
      </c>
      <c r="G79" s="62">
        <v>-843.12</v>
      </c>
      <c r="H79" s="11"/>
      <c r="I79" s="11"/>
      <c r="J79" s="3">
        <f t="shared" si="2"/>
        <v>-10409.300000000001</v>
      </c>
    </row>
    <row r="80" spans="1:10" x14ac:dyDescent="0.25">
      <c r="A80" s="1">
        <v>193</v>
      </c>
      <c r="B80" s="1"/>
      <c r="C80" s="24" t="s">
        <v>54</v>
      </c>
      <c r="D80" s="11"/>
      <c r="E80" s="11">
        <v>0</v>
      </c>
      <c r="F80" s="46">
        <v>0</v>
      </c>
      <c r="G80" s="62">
        <v>0</v>
      </c>
      <c r="H80" s="11"/>
      <c r="I80" s="11"/>
      <c r="J80" s="3">
        <f t="shared" si="2"/>
        <v>0</v>
      </c>
    </row>
    <row r="81" spans="1:10" x14ac:dyDescent="0.25">
      <c r="A81" s="1">
        <v>194</v>
      </c>
      <c r="B81" s="1"/>
      <c r="C81" s="24" t="s">
        <v>55</v>
      </c>
      <c r="D81" s="11"/>
      <c r="E81" s="11">
        <v>-7745.25</v>
      </c>
      <c r="F81" s="46">
        <v>-4770.7</v>
      </c>
      <c r="G81" s="62">
        <v>-7530.93</v>
      </c>
      <c r="H81" s="11"/>
      <c r="I81" s="11"/>
      <c r="J81" s="3">
        <f t="shared" si="2"/>
        <v>-20046.88</v>
      </c>
    </row>
    <row r="82" spans="1:10" x14ac:dyDescent="0.25">
      <c r="A82" s="1">
        <v>205</v>
      </c>
      <c r="B82" s="1">
        <v>862</v>
      </c>
      <c r="C82" s="24" t="s">
        <v>56</v>
      </c>
      <c r="D82" s="11"/>
      <c r="E82" s="11">
        <v>0</v>
      </c>
      <c r="F82" s="46">
        <v>0</v>
      </c>
      <c r="G82" s="62">
        <v>0</v>
      </c>
      <c r="H82" s="11"/>
      <c r="I82" s="11"/>
      <c r="J82" s="3">
        <f t="shared" si="2"/>
        <v>0</v>
      </c>
    </row>
    <row r="83" spans="1:10" x14ac:dyDescent="0.25">
      <c r="A83" s="1">
        <v>207</v>
      </c>
      <c r="B83" s="1">
        <v>890</v>
      </c>
      <c r="C83" s="24" t="s">
        <v>271</v>
      </c>
      <c r="D83" s="11"/>
      <c r="E83" s="11">
        <v>0</v>
      </c>
      <c r="F83" s="46">
        <v>0</v>
      </c>
      <c r="G83" s="62">
        <v>0</v>
      </c>
      <c r="H83" s="11"/>
      <c r="I83" s="11"/>
      <c r="J83" s="3">
        <f t="shared" si="2"/>
        <v>0</v>
      </c>
    </row>
    <row r="84" spans="1:10" x14ac:dyDescent="0.25">
      <c r="A84" s="1">
        <v>1054</v>
      </c>
      <c r="B84" s="1">
        <v>893</v>
      </c>
      <c r="C84" s="24" t="s">
        <v>232</v>
      </c>
      <c r="D84" s="11"/>
      <c r="E84" s="11">
        <v>0</v>
      </c>
      <c r="F84" s="46">
        <v>0</v>
      </c>
      <c r="G84" s="62">
        <v>0</v>
      </c>
      <c r="H84" s="11"/>
      <c r="I84" s="11"/>
      <c r="J84" s="3">
        <f t="shared" si="2"/>
        <v>0</v>
      </c>
    </row>
    <row r="85" spans="1:10" x14ac:dyDescent="0.25">
      <c r="A85" s="1">
        <v>208</v>
      </c>
      <c r="B85" s="1"/>
      <c r="C85" s="24" t="s">
        <v>57</v>
      </c>
      <c r="D85" s="11"/>
      <c r="E85" s="11">
        <v>1502.64</v>
      </c>
      <c r="F85" s="46">
        <v>0</v>
      </c>
      <c r="G85" s="62">
        <v>0</v>
      </c>
      <c r="H85" s="11"/>
      <c r="I85" s="11"/>
      <c r="J85" s="3">
        <f t="shared" si="2"/>
        <v>1502.64</v>
      </c>
    </row>
    <row r="86" spans="1:10" x14ac:dyDescent="0.25">
      <c r="A86" s="1">
        <v>210</v>
      </c>
      <c r="B86" s="1"/>
      <c r="C86" s="24" t="s">
        <v>58</v>
      </c>
      <c r="D86" s="11"/>
      <c r="E86" s="11">
        <v>0</v>
      </c>
      <c r="F86" s="46">
        <v>0</v>
      </c>
      <c r="G86" s="62">
        <v>0</v>
      </c>
      <c r="H86" s="11"/>
      <c r="I86" s="11"/>
      <c r="J86" s="3">
        <f t="shared" si="2"/>
        <v>0</v>
      </c>
    </row>
    <row r="87" spans="1:10" x14ac:dyDescent="0.25">
      <c r="A87" s="1">
        <v>1664</v>
      </c>
      <c r="B87" s="1"/>
      <c r="C87" s="24" t="s">
        <v>246</v>
      </c>
      <c r="D87" s="11"/>
      <c r="E87" s="11">
        <v>-14129.28</v>
      </c>
      <c r="F87" s="46">
        <v>-9546.6200000000008</v>
      </c>
      <c r="G87" s="62">
        <v>-9363.5</v>
      </c>
      <c r="H87" s="11"/>
      <c r="I87" s="11"/>
      <c r="J87" s="3">
        <f t="shared" si="2"/>
        <v>-33039.4</v>
      </c>
    </row>
    <row r="88" spans="1:10" x14ac:dyDescent="0.25">
      <c r="A88" s="1">
        <v>217</v>
      </c>
      <c r="B88" s="1">
        <v>894</v>
      </c>
      <c r="C88" s="24" t="s">
        <v>59</v>
      </c>
      <c r="D88" s="11"/>
      <c r="E88" s="11">
        <v>0</v>
      </c>
      <c r="F88" s="46">
        <v>0</v>
      </c>
      <c r="G88" s="62">
        <v>-1225</v>
      </c>
      <c r="H88" s="11"/>
      <c r="I88" s="11"/>
      <c r="J88" s="3">
        <f t="shared" si="2"/>
        <v>-1225</v>
      </c>
    </row>
    <row r="89" spans="1:10" x14ac:dyDescent="0.25">
      <c r="A89" s="12">
        <v>1632</v>
      </c>
      <c r="B89" s="12"/>
      <c r="C89" s="30" t="s">
        <v>257</v>
      </c>
      <c r="D89" s="11"/>
      <c r="E89" s="11">
        <v>-5627.34</v>
      </c>
      <c r="F89" s="46">
        <v>-3407.88</v>
      </c>
      <c r="G89" s="62">
        <v>-1623.35</v>
      </c>
      <c r="H89" s="11"/>
      <c r="I89" s="11"/>
      <c r="J89" s="3">
        <f t="shared" si="2"/>
        <v>-10658.570000000002</v>
      </c>
    </row>
    <row r="90" spans="1:10" x14ac:dyDescent="0.25">
      <c r="A90" s="1">
        <v>219</v>
      </c>
      <c r="B90" s="1"/>
      <c r="C90" s="24" t="s">
        <v>60</v>
      </c>
      <c r="D90" s="11"/>
      <c r="E90" s="11">
        <v>0</v>
      </c>
      <c r="F90" s="46">
        <v>0</v>
      </c>
      <c r="G90" s="62">
        <v>0</v>
      </c>
      <c r="H90" s="11"/>
      <c r="I90" s="11"/>
      <c r="J90" s="3">
        <f t="shared" si="2"/>
        <v>0</v>
      </c>
    </row>
    <row r="91" spans="1:10" x14ac:dyDescent="0.25">
      <c r="A91" s="1">
        <v>224</v>
      </c>
      <c r="B91" s="1"/>
      <c r="C91" s="24" t="s">
        <v>61</v>
      </c>
      <c r="D91" s="11"/>
      <c r="E91" s="11">
        <v>0</v>
      </c>
      <c r="F91" s="46">
        <v>-416.85</v>
      </c>
      <c r="G91" s="62">
        <v>0</v>
      </c>
      <c r="H91" s="11"/>
      <c r="I91" s="11"/>
      <c r="J91" s="3">
        <f t="shared" si="2"/>
        <v>-416.85</v>
      </c>
    </row>
    <row r="92" spans="1:10" x14ac:dyDescent="0.25">
      <c r="A92" s="1">
        <v>225</v>
      </c>
      <c r="B92" s="1"/>
      <c r="C92" s="24" t="s">
        <v>62</v>
      </c>
      <c r="D92" s="11"/>
      <c r="E92" s="11">
        <v>0</v>
      </c>
      <c r="F92" s="46">
        <v>0</v>
      </c>
      <c r="G92" s="62">
        <v>0</v>
      </c>
      <c r="H92" s="11"/>
      <c r="I92" s="11"/>
      <c r="J92" s="3">
        <f t="shared" si="2"/>
        <v>0</v>
      </c>
    </row>
    <row r="93" spans="1:10" x14ac:dyDescent="0.25">
      <c r="A93" s="1">
        <v>1009</v>
      </c>
      <c r="B93" s="1"/>
      <c r="C93" s="24" t="s">
        <v>198</v>
      </c>
      <c r="D93" s="11"/>
      <c r="E93" s="11">
        <v>-5306.75</v>
      </c>
      <c r="F93" s="46">
        <v>-5397.39</v>
      </c>
      <c r="G93" s="62">
        <v>-3211.62</v>
      </c>
      <c r="H93" s="11"/>
      <c r="I93" s="11"/>
      <c r="J93" s="3">
        <f t="shared" si="2"/>
        <v>-13915.759999999998</v>
      </c>
    </row>
    <row r="94" spans="1:10" x14ac:dyDescent="0.25">
      <c r="A94" s="1">
        <v>1011</v>
      </c>
      <c r="B94" s="1"/>
      <c r="C94" s="24" t="s">
        <v>199</v>
      </c>
      <c r="D94" s="11"/>
      <c r="E94" s="11">
        <v>0</v>
      </c>
      <c r="F94" s="46">
        <v>0</v>
      </c>
      <c r="G94" s="62">
        <v>0</v>
      </c>
      <c r="H94" s="11"/>
      <c r="I94" s="11"/>
      <c r="J94" s="3">
        <f t="shared" si="2"/>
        <v>0</v>
      </c>
    </row>
    <row r="95" spans="1:10" x14ac:dyDescent="0.25">
      <c r="A95" s="1">
        <v>227</v>
      </c>
      <c r="B95" s="1"/>
      <c r="C95" s="24" t="s">
        <v>63</v>
      </c>
      <c r="D95" s="11"/>
      <c r="E95" s="11">
        <v>0</v>
      </c>
      <c r="F95" s="46">
        <v>0</v>
      </c>
      <c r="G95" s="62">
        <v>0</v>
      </c>
      <c r="H95" s="11"/>
      <c r="I95" s="11"/>
      <c r="J95" s="3">
        <f t="shared" si="2"/>
        <v>0</v>
      </c>
    </row>
    <row r="96" spans="1:10" x14ac:dyDescent="0.25">
      <c r="A96" s="1">
        <v>229</v>
      </c>
      <c r="B96" s="1"/>
      <c r="C96" s="24" t="s">
        <v>64</v>
      </c>
      <c r="D96" s="11"/>
      <c r="E96" s="11">
        <v>0</v>
      </c>
      <c r="F96" s="46">
        <v>0</v>
      </c>
      <c r="G96" s="62">
        <v>0</v>
      </c>
      <c r="H96" s="11"/>
      <c r="I96" s="11"/>
      <c r="J96" s="3">
        <f t="shared" si="2"/>
        <v>0</v>
      </c>
    </row>
    <row r="97" spans="1:10" x14ac:dyDescent="0.25">
      <c r="A97" s="1">
        <v>235</v>
      </c>
      <c r="B97" s="1">
        <v>893</v>
      </c>
      <c r="C97" s="24" t="s">
        <v>65</v>
      </c>
      <c r="D97" s="11"/>
      <c r="E97" s="11">
        <v>-5145.3599999999997</v>
      </c>
      <c r="F97" s="46">
        <v>-43.05</v>
      </c>
      <c r="G97" s="62">
        <v>-129.82</v>
      </c>
      <c r="H97" s="11"/>
      <c r="I97" s="11"/>
      <c r="J97" s="3">
        <f t="shared" si="2"/>
        <v>-5318.23</v>
      </c>
    </row>
    <row r="98" spans="1:10" x14ac:dyDescent="0.25">
      <c r="A98" s="1">
        <v>237</v>
      </c>
      <c r="B98" s="1">
        <v>896</v>
      </c>
      <c r="C98" s="24" t="s">
        <v>66</v>
      </c>
      <c r="D98" s="11"/>
      <c r="E98" s="11">
        <v>0</v>
      </c>
      <c r="F98" s="47">
        <v>7641.12</v>
      </c>
      <c r="G98" s="62">
        <v>0</v>
      </c>
      <c r="H98" s="11"/>
      <c r="I98" s="11"/>
      <c r="J98" s="3">
        <f t="shared" si="2"/>
        <v>7641.12</v>
      </c>
    </row>
    <row r="99" spans="1:10" x14ac:dyDescent="0.25">
      <c r="A99" s="1">
        <v>239</v>
      </c>
      <c r="B99" s="1"/>
      <c r="C99" s="24" t="s">
        <v>67</v>
      </c>
      <c r="D99" s="11"/>
      <c r="E99" s="11">
        <v>0</v>
      </c>
      <c r="F99" s="46">
        <v>0</v>
      </c>
      <c r="G99" s="62">
        <v>0</v>
      </c>
      <c r="H99" s="11"/>
      <c r="I99" s="11"/>
      <c r="J99" s="3">
        <f t="shared" si="2"/>
        <v>0</v>
      </c>
    </row>
    <row r="100" spans="1:10" x14ac:dyDescent="0.25">
      <c r="A100" s="1">
        <v>241</v>
      </c>
      <c r="B100" s="1"/>
      <c r="C100" s="24" t="s">
        <v>68</v>
      </c>
      <c r="D100" s="11"/>
      <c r="E100" s="11">
        <v>0</v>
      </c>
      <c r="F100" s="46">
        <v>0</v>
      </c>
      <c r="G100" s="62">
        <v>0</v>
      </c>
      <c r="H100" s="11"/>
      <c r="I100" s="11"/>
      <c r="J100" s="3">
        <f t="shared" si="2"/>
        <v>0</v>
      </c>
    </row>
    <row r="101" spans="1:10" x14ac:dyDescent="0.25">
      <c r="A101" s="1">
        <v>242</v>
      </c>
      <c r="B101" s="1"/>
      <c r="C101" s="24" t="s">
        <v>69</v>
      </c>
      <c r="D101" s="11"/>
      <c r="E101" s="11">
        <v>-2163.79</v>
      </c>
      <c r="F101" s="46">
        <v>-1585.14</v>
      </c>
      <c r="G101" s="62">
        <v>-369.91</v>
      </c>
      <c r="H101" s="11"/>
      <c r="I101" s="11"/>
      <c r="J101" s="3">
        <f t="shared" si="2"/>
        <v>-4118.84</v>
      </c>
    </row>
    <row r="102" spans="1:10" x14ac:dyDescent="0.25">
      <c r="A102" s="1">
        <v>1351</v>
      </c>
      <c r="B102" s="1"/>
      <c r="C102" s="24" t="s">
        <v>70</v>
      </c>
      <c r="D102" s="11"/>
      <c r="E102" s="11">
        <v>0</v>
      </c>
      <c r="F102" s="46">
        <v>0</v>
      </c>
      <c r="G102" s="62">
        <v>0</v>
      </c>
      <c r="H102" s="11"/>
      <c r="I102" s="11"/>
      <c r="J102" s="3">
        <f t="shared" si="2"/>
        <v>0</v>
      </c>
    </row>
    <row r="103" spans="1:10" x14ac:dyDescent="0.25">
      <c r="A103" s="1">
        <v>247</v>
      </c>
      <c r="B103" s="1">
        <v>890</v>
      </c>
      <c r="C103" s="24" t="s">
        <v>71</v>
      </c>
      <c r="D103" s="11"/>
      <c r="E103" s="11">
        <v>0</v>
      </c>
      <c r="F103" s="46">
        <v>0</v>
      </c>
      <c r="G103" s="62">
        <v>0</v>
      </c>
      <c r="H103" s="11"/>
      <c r="I103" s="11"/>
      <c r="J103" s="3">
        <f t="shared" si="2"/>
        <v>0</v>
      </c>
    </row>
    <row r="104" spans="1:10" x14ac:dyDescent="0.25">
      <c r="A104" s="1">
        <v>1665</v>
      </c>
      <c r="B104" s="1"/>
      <c r="C104" s="24" t="s">
        <v>247</v>
      </c>
      <c r="D104" s="11"/>
      <c r="E104" s="11">
        <v>-3669.51</v>
      </c>
      <c r="F104" s="46">
        <v>-1662.23</v>
      </c>
      <c r="G104" s="62">
        <v>0</v>
      </c>
      <c r="H104" s="11"/>
      <c r="I104" s="11"/>
      <c r="J104" s="3">
        <f t="shared" ref="J104:J105" si="3">SUM(D104:I104)</f>
        <v>-5331.74</v>
      </c>
    </row>
    <row r="105" spans="1:10" x14ac:dyDescent="0.25">
      <c r="A105" s="1">
        <v>250</v>
      </c>
      <c r="B105" s="1"/>
      <c r="C105" s="24" t="s">
        <v>72</v>
      </c>
      <c r="D105" s="11"/>
      <c r="E105" s="11">
        <v>-439898.07</v>
      </c>
      <c r="F105" s="46">
        <v>-475001.61</v>
      </c>
      <c r="G105" s="62">
        <v>-392698.88</v>
      </c>
      <c r="H105" s="11"/>
      <c r="I105" s="11"/>
      <c r="J105" s="3">
        <f t="shared" si="3"/>
        <v>-1307598.56</v>
      </c>
    </row>
    <row r="106" spans="1:10" x14ac:dyDescent="0.25">
      <c r="A106" s="38">
        <v>2040</v>
      </c>
      <c r="B106" s="38"/>
      <c r="C106" s="39" t="s">
        <v>285</v>
      </c>
      <c r="D106" s="40"/>
      <c r="E106" s="11">
        <v>0</v>
      </c>
      <c r="F106" s="46">
        <v>0</v>
      </c>
      <c r="G106" s="62">
        <v>0</v>
      </c>
      <c r="H106" s="11"/>
      <c r="I106" s="11"/>
      <c r="J106" s="3">
        <f>SUM(E106:I106)</f>
        <v>0</v>
      </c>
    </row>
    <row r="107" spans="1:10" x14ac:dyDescent="0.25">
      <c r="A107" s="1">
        <v>263</v>
      </c>
      <c r="B107" s="1"/>
      <c r="C107" s="24" t="s">
        <v>73</v>
      </c>
      <c r="D107" s="11"/>
      <c r="E107" s="11">
        <v>0</v>
      </c>
      <c r="F107" s="46">
        <v>0</v>
      </c>
      <c r="G107" s="62">
        <v>0</v>
      </c>
      <c r="H107" s="11"/>
      <c r="I107" s="11"/>
      <c r="J107" s="3">
        <f t="shared" ref="J107:J138" si="4">SUM(D107:I107)</f>
        <v>0</v>
      </c>
    </row>
    <row r="108" spans="1:10" x14ac:dyDescent="0.25">
      <c r="A108" s="1">
        <v>264</v>
      </c>
      <c r="B108" s="1"/>
      <c r="C108" s="24" t="s">
        <v>74</v>
      </c>
      <c r="D108" s="11"/>
      <c r="E108" s="11">
        <v>-5465.94</v>
      </c>
      <c r="F108" s="46">
        <v>-5505.57</v>
      </c>
      <c r="G108" s="62">
        <v>-5537.24</v>
      </c>
      <c r="H108" s="11"/>
      <c r="I108" s="11"/>
      <c r="J108" s="3">
        <f t="shared" si="4"/>
        <v>-16508.75</v>
      </c>
    </row>
    <row r="109" spans="1:10" x14ac:dyDescent="0.25">
      <c r="A109" s="1">
        <v>266</v>
      </c>
      <c r="B109" s="1"/>
      <c r="C109" s="24" t="s">
        <v>75</v>
      </c>
      <c r="D109" s="11"/>
      <c r="E109" s="11">
        <v>-17858.060000000001</v>
      </c>
      <c r="F109" s="46">
        <v>-21252.61</v>
      </c>
      <c r="G109" s="62">
        <v>-18533.990000000002</v>
      </c>
      <c r="H109" s="11"/>
      <c r="I109" s="11"/>
      <c r="J109" s="3">
        <f t="shared" si="4"/>
        <v>-57644.66</v>
      </c>
    </row>
    <row r="110" spans="1:10" x14ac:dyDescent="0.25">
      <c r="A110" s="1">
        <v>387</v>
      </c>
      <c r="B110" s="1"/>
      <c r="C110" s="24" t="s">
        <v>103</v>
      </c>
      <c r="D110" s="11"/>
      <c r="E110" s="11">
        <v>0</v>
      </c>
      <c r="F110" s="46">
        <v>0</v>
      </c>
      <c r="G110" s="62">
        <v>0</v>
      </c>
      <c r="H110" s="11"/>
      <c r="I110" s="11"/>
      <c r="J110" s="3">
        <f t="shared" si="4"/>
        <v>0</v>
      </c>
    </row>
    <row r="111" spans="1:10" x14ac:dyDescent="0.25">
      <c r="A111" s="1">
        <v>1401</v>
      </c>
      <c r="B111" s="1"/>
      <c r="C111" s="24" t="s">
        <v>77</v>
      </c>
      <c r="D111" s="11"/>
      <c r="E111" s="11">
        <v>0</v>
      </c>
      <c r="F111" s="46">
        <v>0</v>
      </c>
      <c r="G111" s="62">
        <v>0</v>
      </c>
      <c r="H111" s="11"/>
      <c r="I111" s="11"/>
      <c r="J111" s="3">
        <f t="shared" si="4"/>
        <v>0</v>
      </c>
    </row>
    <row r="112" spans="1:10" x14ac:dyDescent="0.25">
      <c r="A112" s="1">
        <v>277</v>
      </c>
      <c r="B112" s="1">
        <v>896</v>
      </c>
      <c r="C112" s="24" t="s">
        <v>78</v>
      </c>
      <c r="D112" s="11"/>
      <c r="E112" s="11">
        <v>0</v>
      </c>
      <c r="F112" s="46">
        <v>0</v>
      </c>
      <c r="G112" s="62">
        <v>0</v>
      </c>
      <c r="H112" s="11"/>
      <c r="I112" s="11"/>
      <c r="J112" s="3">
        <f t="shared" si="4"/>
        <v>0</v>
      </c>
    </row>
    <row r="113" spans="1:10" x14ac:dyDescent="0.25">
      <c r="A113" s="1">
        <v>1412</v>
      </c>
      <c r="B113" s="1">
        <v>896</v>
      </c>
      <c r="C113" s="24" t="s">
        <v>79</v>
      </c>
      <c r="D113" s="11"/>
      <c r="E113" s="11">
        <v>0</v>
      </c>
      <c r="F113" s="46">
        <v>0</v>
      </c>
      <c r="G113" s="62">
        <v>0</v>
      </c>
      <c r="H113" s="11"/>
      <c r="I113" s="11"/>
      <c r="J113" s="3">
        <f t="shared" si="4"/>
        <v>0</v>
      </c>
    </row>
    <row r="114" spans="1:10" x14ac:dyDescent="0.25">
      <c r="A114" s="1">
        <v>281</v>
      </c>
      <c r="B114" s="1">
        <v>890</v>
      </c>
      <c r="C114" s="24" t="s">
        <v>80</v>
      </c>
      <c r="D114" s="11"/>
      <c r="E114" s="11">
        <v>0</v>
      </c>
      <c r="F114" s="46">
        <v>0</v>
      </c>
      <c r="G114" s="62">
        <v>0</v>
      </c>
      <c r="H114" s="11"/>
      <c r="I114" s="11"/>
      <c r="J114" s="3">
        <f t="shared" si="4"/>
        <v>0</v>
      </c>
    </row>
    <row r="115" spans="1:10" x14ac:dyDescent="0.25">
      <c r="A115" s="1">
        <v>282</v>
      </c>
      <c r="B115" s="1">
        <v>862</v>
      </c>
      <c r="C115" s="24" t="s">
        <v>81</v>
      </c>
      <c r="D115" s="11"/>
      <c r="E115" s="11">
        <v>0</v>
      </c>
      <c r="F115" s="46">
        <v>0</v>
      </c>
      <c r="G115" s="62">
        <v>0</v>
      </c>
      <c r="H115" s="11"/>
      <c r="I115" s="11"/>
      <c r="J115" s="3">
        <f t="shared" si="4"/>
        <v>0</v>
      </c>
    </row>
    <row r="116" spans="1:10" x14ac:dyDescent="0.25">
      <c r="A116" s="12">
        <v>1501</v>
      </c>
      <c r="B116" s="12"/>
      <c r="C116" s="30" t="s">
        <v>276</v>
      </c>
      <c r="D116" s="11"/>
      <c r="E116" s="11">
        <v>0</v>
      </c>
      <c r="F116" s="46">
        <v>0</v>
      </c>
      <c r="G116" s="62">
        <v>0</v>
      </c>
      <c r="H116" s="11"/>
      <c r="I116" s="11"/>
      <c r="J116" s="3">
        <f t="shared" si="4"/>
        <v>0</v>
      </c>
    </row>
    <row r="117" spans="1:10" x14ac:dyDescent="0.25">
      <c r="A117" s="12">
        <v>1672</v>
      </c>
      <c r="B117" s="12"/>
      <c r="C117" s="30" t="s">
        <v>265</v>
      </c>
      <c r="D117" s="11"/>
      <c r="E117" s="11">
        <v>0</v>
      </c>
      <c r="F117" s="46">
        <v>0</v>
      </c>
      <c r="G117" s="62">
        <v>0</v>
      </c>
      <c r="H117" s="11"/>
      <c r="I117" s="11"/>
      <c r="J117" s="3">
        <f t="shared" si="4"/>
        <v>0</v>
      </c>
    </row>
    <row r="118" spans="1:10" x14ac:dyDescent="0.25">
      <c r="A118" s="12">
        <v>1739</v>
      </c>
      <c r="B118" s="12"/>
      <c r="C118" s="30" t="s">
        <v>277</v>
      </c>
      <c r="D118" s="11"/>
      <c r="E118" s="11">
        <v>0</v>
      </c>
      <c r="F118" s="46">
        <v>-127.47</v>
      </c>
      <c r="G118" s="62">
        <v>0</v>
      </c>
      <c r="H118" s="11"/>
      <c r="I118" s="11"/>
      <c r="J118" s="3">
        <f t="shared" si="4"/>
        <v>-127.47</v>
      </c>
    </row>
    <row r="119" spans="1:10" x14ac:dyDescent="0.25">
      <c r="A119" s="1">
        <v>290</v>
      </c>
      <c r="B119" s="1">
        <v>896</v>
      </c>
      <c r="C119" s="24" t="s">
        <v>82</v>
      </c>
      <c r="D119" s="11"/>
      <c r="E119" s="11">
        <v>0</v>
      </c>
      <c r="F119" s="46">
        <v>0</v>
      </c>
      <c r="G119" s="62">
        <v>0</v>
      </c>
      <c r="H119" s="11"/>
      <c r="I119" s="11"/>
      <c r="J119" s="3">
        <f t="shared" si="4"/>
        <v>0</v>
      </c>
    </row>
    <row r="120" spans="1:10" x14ac:dyDescent="0.25">
      <c r="A120" s="1">
        <v>293</v>
      </c>
      <c r="B120" s="1">
        <v>890</v>
      </c>
      <c r="C120" s="24" t="s">
        <v>83</v>
      </c>
      <c r="D120" s="11"/>
      <c r="E120" s="11">
        <v>0</v>
      </c>
      <c r="F120" s="46">
        <v>0</v>
      </c>
      <c r="G120" s="62">
        <v>0</v>
      </c>
      <c r="H120" s="11"/>
      <c r="I120" s="11"/>
      <c r="J120" s="3">
        <f t="shared" si="4"/>
        <v>0</v>
      </c>
    </row>
    <row r="121" spans="1:10" x14ac:dyDescent="0.25">
      <c r="A121" s="1">
        <v>548</v>
      </c>
      <c r="B121" s="1"/>
      <c r="C121" s="24" t="s">
        <v>142</v>
      </c>
      <c r="D121" s="11"/>
      <c r="E121" s="11">
        <v>0</v>
      </c>
      <c r="F121" s="46">
        <v>0</v>
      </c>
      <c r="G121" s="62">
        <v>0</v>
      </c>
      <c r="H121" s="11"/>
      <c r="I121" s="11"/>
      <c r="J121" s="3">
        <f t="shared" si="4"/>
        <v>0</v>
      </c>
    </row>
    <row r="122" spans="1:10" x14ac:dyDescent="0.25">
      <c r="A122" s="1">
        <v>294</v>
      </c>
      <c r="B122" s="1">
        <v>866</v>
      </c>
      <c r="C122" s="24" t="s">
        <v>84</v>
      </c>
      <c r="D122" s="11"/>
      <c r="E122" s="11">
        <v>-15098.76</v>
      </c>
      <c r="F122" s="46">
        <v>-7027.53</v>
      </c>
      <c r="G122" s="62">
        <v>-35.76</v>
      </c>
      <c r="H122" s="11"/>
      <c r="I122" s="11"/>
      <c r="J122" s="3">
        <f t="shared" si="4"/>
        <v>-22162.05</v>
      </c>
    </row>
    <row r="123" spans="1:10" x14ac:dyDescent="0.25">
      <c r="A123" s="1">
        <v>296</v>
      </c>
      <c r="B123" s="1"/>
      <c r="C123" s="24" t="s">
        <v>85</v>
      </c>
      <c r="D123" s="11"/>
      <c r="E123" s="11">
        <v>-16300.94</v>
      </c>
      <c r="F123" s="46">
        <v>-12358.4</v>
      </c>
      <c r="G123" s="62">
        <v>-2013.74</v>
      </c>
      <c r="H123" s="11"/>
      <c r="I123" s="11"/>
      <c r="J123" s="3">
        <f t="shared" si="4"/>
        <v>-30673.08</v>
      </c>
    </row>
    <row r="124" spans="1:10" x14ac:dyDescent="0.25">
      <c r="A124" s="1">
        <v>298</v>
      </c>
      <c r="B124" s="1"/>
      <c r="C124" s="24" t="s">
        <v>86</v>
      </c>
      <c r="D124" s="11"/>
      <c r="E124" s="11">
        <v>-11984.86</v>
      </c>
      <c r="F124" s="46">
        <v>-8712.4599999999991</v>
      </c>
      <c r="G124" s="62">
        <v>0</v>
      </c>
      <c r="H124" s="11"/>
      <c r="I124" s="11"/>
      <c r="J124" s="3">
        <f t="shared" si="4"/>
        <v>-20697.32</v>
      </c>
    </row>
    <row r="125" spans="1:10" x14ac:dyDescent="0.25">
      <c r="A125" s="1">
        <v>304</v>
      </c>
      <c r="B125" s="1"/>
      <c r="C125" s="24" t="s">
        <v>87</v>
      </c>
      <c r="D125" s="11"/>
      <c r="E125" s="11">
        <v>0</v>
      </c>
      <c r="F125" s="46">
        <v>0</v>
      </c>
      <c r="G125" s="62">
        <v>0</v>
      </c>
      <c r="H125" s="11"/>
      <c r="I125" s="11"/>
      <c r="J125" s="3">
        <f t="shared" si="4"/>
        <v>0</v>
      </c>
    </row>
    <row r="126" spans="1:10" x14ac:dyDescent="0.25">
      <c r="A126" s="1">
        <v>1058</v>
      </c>
      <c r="B126" s="1"/>
      <c r="C126" s="24" t="s">
        <v>233</v>
      </c>
      <c r="D126" s="11"/>
      <c r="E126" s="11">
        <v>0</v>
      </c>
      <c r="F126" s="46">
        <v>0</v>
      </c>
      <c r="G126" s="62">
        <v>0</v>
      </c>
      <c r="H126" s="11"/>
      <c r="I126" s="11"/>
      <c r="J126" s="3">
        <f t="shared" si="4"/>
        <v>0</v>
      </c>
    </row>
    <row r="127" spans="1:10" x14ac:dyDescent="0.25">
      <c r="A127" s="34">
        <v>1995</v>
      </c>
      <c r="B127" s="34"/>
      <c r="C127" s="35" t="s">
        <v>280</v>
      </c>
      <c r="D127" s="11"/>
      <c r="E127" s="11">
        <v>0</v>
      </c>
      <c r="F127" s="46">
        <v>0</v>
      </c>
      <c r="G127" s="62">
        <v>0</v>
      </c>
      <c r="H127" s="11"/>
      <c r="I127" s="11"/>
      <c r="J127" s="3">
        <f t="shared" si="4"/>
        <v>0</v>
      </c>
    </row>
    <row r="128" spans="1:10" x14ac:dyDescent="0.25">
      <c r="A128" s="1">
        <v>311</v>
      </c>
      <c r="B128" s="1">
        <v>891</v>
      </c>
      <c r="C128" s="24" t="s">
        <v>88</v>
      </c>
      <c r="D128" s="11"/>
      <c r="E128" s="11">
        <v>0</v>
      </c>
      <c r="F128" s="46">
        <v>0</v>
      </c>
      <c r="G128" s="62">
        <v>0</v>
      </c>
      <c r="H128" s="11"/>
      <c r="I128" s="11"/>
      <c r="J128" s="3">
        <f t="shared" si="4"/>
        <v>0</v>
      </c>
    </row>
    <row r="129" spans="1:10" x14ac:dyDescent="0.25">
      <c r="A129" s="1">
        <v>616</v>
      </c>
      <c r="B129" s="1">
        <v>895</v>
      </c>
      <c r="C129" s="24" t="s">
        <v>152</v>
      </c>
      <c r="D129" s="11"/>
      <c r="E129" s="11">
        <v>0</v>
      </c>
      <c r="F129" s="46">
        <v>0</v>
      </c>
      <c r="G129" s="62">
        <v>0</v>
      </c>
      <c r="H129" s="11"/>
      <c r="I129" s="11"/>
      <c r="J129" s="3">
        <f t="shared" si="4"/>
        <v>0</v>
      </c>
    </row>
    <row r="130" spans="1:10" x14ac:dyDescent="0.25">
      <c r="A130" s="1">
        <v>696</v>
      </c>
      <c r="B130" s="1">
        <v>895</v>
      </c>
      <c r="C130" s="24" t="s">
        <v>163</v>
      </c>
      <c r="D130" s="11"/>
      <c r="E130" s="11">
        <v>0</v>
      </c>
      <c r="F130" s="46">
        <v>0</v>
      </c>
      <c r="G130" s="62">
        <v>0</v>
      </c>
      <c r="H130" s="11"/>
      <c r="I130" s="11"/>
      <c r="J130" s="3">
        <f t="shared" si="4"/>
        <v>0</v>
      </c>
    </row>
    <row r="131" spans="1:10" x14ac:dyDescent="0.25">
      <c r="A131" s="1">
        <v>798</v>
      </c>
      <c r="B131" s="1">
        <v>894</v>
      </c>
      <c r="C131" s="24" t="s">
        <v>177</v>
      </c>
      <c r="D131" s="11"/>
      <c r="E131" s="11">
        <v>-314.85000000000002</v>
      </c>
      <c r="F131" s="46">
        <v>-404.25</v>
      </c>
      <c r="G131" s="62">
        <v>-504.98</v>
      </c>
      <c r="H131" s="11"/>
      <c r="I131" s="11"/>
      <c r="J131" s="3">
        <f t="shared" si="4"/>
        <v>-1224.08</v>
      </c>
    </row>
    <row r="132" spans="1:10" x14ac:dyDescent="0.25">
      <c r="A132" s="1">
        <v>994</v>
      </c>
      <c r="B132" s="1">
        <v>891</v>
      </c>
      <c r="C132" s="24" t="s">
        <v>197</v>
      </c>
      <c r="D132" s="11"/>
      <c r="E132" s="11">
        <v>0</v>
      </c>
      <c r="F132" s="46">
        <v>0</v>
      </c>
      <c r="G132" s="62">
        <v>0</v>
      </c>
      <c r="H132" s="11"/>
      <c r="I132" s="11"/>
      <c r="J132" s="3">
        <f t="shared" si="4"/>
        <v>0</v>
      </c>
    </row>
    <row r="133" spans="1:10" x14ac:dyDescent="0.25">
      <c r="A133" s="1">
        <v>1036</v>
      </c>
      <c r="B133" s="1">
        <v>891</v>
      </c>
      <c r="C133" s="24" t="s">
        <v>228</v>
      </c>
      <c r="D133" s="11"/>
      <c r="E133" s="11">
        <v>0</v>
      </c>
      <c r="F133" s="46">
        <v>0</v>
      </c>
      <c r="G133" s="62">
        <v>0</v>
      </c>
      <c r="H133" s="11"/>
      <c r="I133" s="11"/>
      <c r="J133" s="3">
        <f t="shared" si="4"/>
        <v>0</v>
      </c>
    </row>
    <row r="134" spans="1:10" x14ac:dyDescent="0.25">
      <c r="A134" s="1">
        <v>315</v>
      </c>
      <c r="B134" s="1"/>
      <c r="C134" s="24" t="s">
        <v>89</v>
      </c>
      <c r="D134" s="11"/>
      <c r="E134" s="11">
        <v>0</v>
      </c>
      <c r="F134" s="46">
        <v>0</v>
      </c>
      <c r="G134" s="62">
        <v>0</v>
      </c>
      <c r="H134" s="11"/>
      <c r="I134" s="11"/>
      <c r="J134" s="3">
        <f t="shared" si="4"/>
        <v>0</v>
      </c>
    </row>
    <row r="135" spans="1:10" x14ac:dyDescent="0.25">
      <c r="A135" s="1">
        <v>317</v>
      </c>
      <c r="B135" s="1"/>
      <c r="C135" s="24" t="s">
        <v>91</v>
      </c>
      <c r="D135" s="11"/>
      <c r="E135" s="11">
        <v>0</v>
      </c>
      <c r="F135" s="46">
        <v>0</v>
      </c>
      <c r="G135" s="62">
        <v>0</v>
      </c>
      <c r="H135" s="11"/>
      <c r="I135" s="11"/>
      <c r="J135" s="3">
        <f t="shared" si="4"/>
        <v>0</v>
      </c>
    </row>
    <row r="136" spans="1:10" x14ac:dyDescent="0.25">
      <c r="A136" s="1">
        <v>316</v>
      </c>
      <c r="B136" s="1">
        <v>893</v>
      </c>
      <c r="C136" s="24" t="s">
        <v>90</v>
      </c>
      <c r="D136" s="11"/>
      <c r="E136" s="11">
        <v>0</v>
      </c>
      <c r="F136" s="46">
        <v>0</v>
      </c>
      <c r="G136" s="62">
        <v>0</v>
      </c>
      <c r="H136" s="11"/>
      <c r="I136" s="11"/>
      <c r="J136" s="3">
        <f t="shared" si="4"/>
        <v>0</v>
      </c>
    </row>
    <row r="137" spans="1:10" x14ac:dyDescent="0.25">
      <c r="A137" s="1">
        <v>319</v>
      </c>
      <c r="B137" s="1">
        <v>893</v>
      </c>
      <c r="C137" s="24" t="s">
        <v>92</v>
      </c>
      <c r="D137" s="11"/>
      <c r="E137" s="11">
        <v>-15.82</v>
      </c>
      <c r="F137" s="46">
        <v>0</v>
      </c>
      <c r="G137" s="62">
        <v>0</v>
      </c>
      <c r="H137" s="11"/>
      <c r="I137" s="11"/>
      <c r="J137" s="3">
        <f t="shared" si="4"/>
        <v>-15.82</v>
      </c>
    </row>
    <row r="138" spans="1:10" x14ac:dyDescent="0.25">
      <c r="A138" s="1">
        <v>321</v>
      </c>
      <c r="B138" s="1">
        <v>896</v>
      </c>
      <c r="C138" s="24" t="s">
        <v>93</v>
      </c>
      <c r="D138" s="11"/>
      <c r="E138" s="11">
        <v>0</v>
      </c>
      <c r="F138" s="46">
        <v>0</v>
      </c>
      <c r="G138" s="62">
        <v>0</v>
      </c>
      <c r="H138" s="11"/>
      <c r="I138" s="11"/>
      <c r="J138" s="3">
        <f t="shared" si="4"/>
        <v>0</v>
      </c>
    </row>
    <row r="139" spans="1:10" x14ac:dyDescent="0.25">
      <c r="A139" s="1">
        <v>1735</v>
      </c>
      <c r="B139" s="1"/>
      <c r="C139" s="24" t="s">
        <v>251</v>
      </c>
      <c r="D139" s="11"/>
      <c r="E139" s="11">
        <v>0</v>
      </c>
      <c r="F139" s="46">
        <v>-290.5</v>
      </c>
      <c r="G139" s="62">
        <v>0</v>
      </c>
      <c r="H139" s="11"/>
      <c r="I139" s="11"/>
      <c r="J139" s="3">
        <f t="shared" ref="J139:J170" si="5">SUM(D139:I139)</f>
        <v>-290.5</v>
      </c>
    </row>
    <row r="140" spans="1:10" x14ac:dyDescent="0.25">
      <c r="A140" s="1">
        <v>335</v>
      </c>
      <c r="B140" s="1">
        <v>848</v>
      </c>
      <c r="C140" s="24" t="s">
        <v>94</v>
      </c>
      <c r="D140" s="11"/>
      <c r="E140" s="11">
        <v>0</v>
      </c>
      <c r="F140" s="46">
        <v>0</v>
      </c>
      <c r="G140" s="62">
        <v>0</v>
      </c>
      <c r="H140" s="11"/>
      <c r="I140" s="11"/>
      <c r="J140" s="3">
        <f t="shared" si="5"/>
        <v>0</v>
      </c>
    </row>
    <row r="141" spans="1:10" x14ac:dyDescent="0.25">
      <c r="A141" s="1">
        <v>342</v>
      </c>
      <c r="B141" s="1">
        <v>847</v>
      </c>
      <c r="C141" s="24" t="s">
        <v>95</v>
      </c>
      <c r="D141" s="11"/>
      <c r="E141" s="11">
        <v>0</v>
      </c>
      <c r="F141" s="46">
        <v>0</v>
      </c>
      <c r="G141" s="62">
        <v>0</v>
      </c>
      <c r="H141" s="11"/>
      <c r="I141" s="11"/>
      <c r="J141" s="3">
        <f t="shared" si="5"/>
        <v>0</v>
      </c>
    </row>
    <row r="142" spans="1:10" x14ac:dyDescent="0.25">
      <c r="A142" s="1">
        <v>345</v>
      </c>
      <c r="B142" s="1"/>
      <c r="C142" s="24" t="s">
        <v>96</v>
      </c>
      <c r="D142" s="11"/>
      <c r="E142" s="11">
        <v>-6507.55</v>
      </c>
      <c r="F142" s="46">
        <v>-4793.91</v>
      </c>
      <c r="G142" s="62">
        <v>-7075.91</v>
      </c>
      <c r="H142" s="11"/>
      <c r="I142" s="11"/>
      <c r="J142" s="3">
        <f t="shared" si="5"/>
        <v>-18377.37</v>
      </c>
    </row>
    <row r="143" spans="1:10" x14ac:dyDescent="0.25">
      <c r="A143" s="1">
        <v>349</v>
      </c>
      <c r="B143" s="1">
        <v>877</v>
      </c>
      <c r="C143" s="24" t="s">
        <v>97</v>
      </c>
      <c r="D143" s="11"/>
      <c r="E143" s="11">
        <v>0</v>
      </c>
      <c r="F143" s="46">
        <v>0</v>
      </c>
      <c r="G143" s="62">
        <v>0</v>
      </c>
      <c r="H143" s="11"/>
      <c r="I143" s="11"/>
      <c r="J143" s="3">
        <f t="shared" si="5"/>
        <v>0</v>
      </c>
    </row>
    <row r="144" spans="1:10" x14ac:dyDescent="0.25">
      <c r="A144" s="1">
        <v>351</v>
      </c>
      <c r="B144" s="1"/>
      <c r="C144" s="24" t="s">
        <v>98</v>
      </c>
      <c r="D144" s="11"/>
      <c r="E144" s="11">
        <v>0</v>
      </c>
      <c r="F144" s="46">
        <v>0</v>
      </c>
      <c r="G144" s="62">
        <v>0</v>
      </c>
      <c r="H144" s="11"/>
      <c r="I144" s="11"/>
      <c r="J144" s="3">
        <f t="shared" si="5"/>
        <v>0</v>
      </c>
    </row>
    <row r="145" spans="1:10" x14ac:dyDescent="0.25">
      <c r="A145" s="1">
        <v>353</v>
      </c>
      <c r="B145" s="1">
        <v>877</v>
      </c>
      <c r="C145" s="24" t="s">
        <v>99</v>
      </c>
      <c r="D145" s="11"/>
      <c r="E145" s="11">
        <v>0</v>
      </c>
      <c r="F145" s="46">
        <v>0</v>
      </c>
      <c r="G145" s="62">
        <v>0</v>
      </c>
      <c r="H145" s="11"/>
      <c r="I145" s="11"/>
      <c r="J145" s="3">
        <f t="shared" si="5"/>
        <v>0</v>
      </c>
    </row>
    <row r="146" spans="1:10" x14ac:dyDescent="0.25">
      <c r="A146" s="1">
        <v>1013</v>
      </c>
      <c r="B146" s="1"/>
      <c r="C146" s="24" t="s">
        <v>200</v>
      </c>
      <c r="D146" s="11"/>
      <c r="E146" s="11">
        <v>0</v>
      </c>
      <c r="F146" s="46">
        <v>0</v>
      </c>
      <c r="G146" s="62">
        <v>0</v>
      </c>
      <c r="H146" s="11"/>
      <c r="I146" s="11"/>
      <c r="J146" s="3">
        <f t="shared" si="5"/>
        <v>0</v>
      </c>
    </row>
    <row r="147" spans="1:10" x14ac:dyDescent="0.25">
      <c r="A147" s="1">
        <v>359</v>
      </c>
      <c r="B147" s="1"/>
      <c r="C147" s="24" t="s">
        <v>100</v>
      </c>
      <c r="D147" s="11"/>
      <c r="E147" s="11">
        <v>0</v>
      </c>
      <c r="F147" s="46">
        <v>0</v>
      </c>
      <c r="G147" s="62">
        <v>0</v>
      </c>
      <c r="H147" s="11"/>
      <c r="I147" s="11"/>
      <c r="J147" s="3">
        <f t="shared" si="5"/>
        <v>0</v>
      </c>
    </row>
    <row r="148" spans="1:10" x14ac:dyDescent="0.25">
      <c r="A148" s="1">
        <v>1509</v>
      </c>
      <c r="B148" s="1"/>
      <c r="C148" s="24" t="s">
        <v>101</v>
      </c>
      <c r="D148" s="11"/>
      <c r="E148" s="11">
        <v>0</v>
      </c>
      <c r="F148" s="46">
        <v>0</v>
      </c>
      <c r="G148" s="62">
        <v>0</v>
      </c>
      <c r="H148" s="11"/>
      <c r="I148" s="11"/>
      <c r="J148" s="3">
        <f t="shared" si="5"/>
        <v>0</v>
      </c>
    </row>
    <row r="149" spans="1:10" x14ac:dyDescent="0.25">
      <c r="A149" s="1">
        <v>364</v>
      </c>
      <c r="B149" s="1"/>
      <c r="C149" s="24" t="s">
        <v>102</v>
      </c>
      <c r="D149" s="11"/>
      <c r="E149" s="11">
        <v>-34856.5</v>
      </c>
      <c r="F149" s="46">
        <v>-47986.41</v>
      </c>
      <c r="G149" s="62">
        <v>-46679.75</v>
      </c>
      <c r="H149" s="11"/>
      <c r="I149" s="11"/>
      <c r="J149" s="3">
        <f t="shared" si="5"/>
        <v>-129522.66</v>
      </c>
    </row>
    <row r="150" spans="1:10" x14ac:dyDescent="0.25">
      <c r="A150" s="1">
        <v>389</v>
      </c>
      <c r="B150" s="1">
        <v>890</v>
      </c>
      <c r="C150" s="24" t="s">
        <v>104</v>
      </c>
      <c r="D150" s="11"/>
      <c r="E150" s="11">
        <v>0</v>
      </c>
      <c r="F150" s="46">
        <v>0</v>
      </c>
      <c r="G150" s="62">
        <v>0</v>
      </c>
      <c r="H150" s="11"/>
      <c r="I150" s="11"/>
      <c r="J150" s="3">
        <f t="shared" si="5"/>
        <v>0</v>
      </c>
    </row>
    <row r="151" spans="1:10" x14ac:dyDescent="0.25">
      <c r="A151" s="1">
        <v>399</v>
      </c>
      <c r="B151" s="1">
        <v>890</v>
      </c>
      <c r="C151" s="24" t="s">
        <v>105</v>
      </c>
      <c r="D151" s="11"/>
      <c r="E151" s="11">
        <v>0</v>
      </c>
      <c r="F151" s="46">
        <v>0</v>
      </c>
      <c r="G151" s="62">
        <v>0</v>
      </c>
      <c r="H151" s="11"/>
      <c r="I151" s="11"/>
      <c r="J151" s="3">
        <f t="shared" si="5"/>
        <v>0</v>
      </c>
    </row>
    <row r="152" spans="1:10" x14ac:dyDescent="0.25">
      <c r="A152" s="1">
        <v>405</v>
      </c>
      <c r="B152" s="1">
        <v>877</v>
      </c>
      <c r="C152" s="24" t="s">
        <v>106</v>
      </c>
      <c r="D152" s="11"/>
      <c r="E152" s="11">
        <v>0</v>
      </c>
      <c r="F152" s="46">
        <v>0</v>
      </c>
      <c r="G152" s="62">
        <v>0</v>
      </c>
      <c r="H152" s="11"/>
      <c r="I152" s="11"/>
      <c r="J152" s="3">
        <f t="shared" si="5"/>
        <v>0</v>
      </c>
    </row>
    <row r="153" spans="1:10" x14ac:dyDescent="0.25">
      <c r="A153" s="1">
        <v>408</v>
      </c>
      <c r="B153" s="1">
        <v>896</v>
      </c>
      <c r="C153" s="24" t="s">
        <v>107</v>
      </c>
      <c r="D153" s="11"/>
      <c r="E153" s="11">
        <v>0</v>
      </c>
      <c r="F153" s="46">
        <v>0</v>
      </c>
      <c r="G153" s="62">
        <v>0</v>
      </c>
      <c r="H153" s="11"/>
      <c r="I153" s="11"/>
      <c r="J153" s="3">
        <f t="shared" si="5"/>
        <v>0</v>
      </c>
    </row>
    <row r="154" spans="1:10" x14ac:dyDescent="0.25">
      <c r="A154" s="1">
        <v>1438</v>
      </c>
      <c r="B154" s="1"/>
      <c r="C154" s="24" t="s">
        <v>201</v>
      </c>
      <c r="D154" s="11"/>
      <c r="E154" s="11">
        <v>-29636.42</v>
      </c>
      <c r="F154" s="46">
        <v>-40047.83</v>
      </c>
      <c r="G154" s="62">
        <v>-22239.55</v>
      </c>
      <c r="H154" s="11"/>
      <c r="I154" s="11"/>
      <c r="J154" s="3">
        <f t="shared" si="5"/>
        <v>-91923.8</v>
      </c>
    </row>
    <row r="155" spans="1:10" x14ac:dyDescent="0.25">
      <c r="A155" s="1">
        <v>1445</v>
      </c>
      <c r="B155" s="1"/>
      <c r="C155" s="24" t="s">
        <v>202</v>
      </c>
      <c r="D155" s="11"/>
      <c r="E155" s="11">
        <v>-14268.83</v>
      </c>
      <c r="F155" s="46">
        <v>-22640.19</v>
      </c>
      <c r="G155" s="62">
        <v>-20208.18</v>
      </c>
      <c r="H155" s="11"/>
      <c r="I155" s="11"/>
      <c r="J155" s="3">
        <f t="shared" si="5"/>
        <v>-57117.2</v>
      </c>
    </row>
    <row r="156" spans="1:10" x14ac:dyDescent="0.25">
      <c r="A156" s="1">
        <v>561</v>
      </c>
      <c r="B156" s="1"/>
      <c r="C156" s="24" t="s">
        <v>147</v>
      </c>
      <c r="D156" s="11"/>
      <c r="E156" s="11">
        <v>-34938.69</v>
      </c>
      <c r="F156" s="46">
        <v>-43638.87</v>
      </c>
      <c r="G156" s="62">
        <v>-16175.82</v>
      </c>
      <c r="H156" s="11"/>
      <c r="I156" s="11"/>
      <c r="J156" s="3">
        <f t="shared" si="5"/>
        <v>-94753.38</v>
      </c>
    </row>
    <row r="157" spans="1:10" x14ac:dyDescent="0.25">
      <c r="A157" s="1">
        <v>1446</v>
      </c>
      <c r="B157" s="1"/>
      <c r="C157" s="24" t="s">
        <v>203</v>
      </c>
      <c r="D157" s="11"/>
      <c r="E157" s="11">
        <v>-52371.56</v>
      </c>
      <c r="F157" s="46">
        <v>-59642.06</v>
      </c>
      <c r="G157" s="62">
        <v>-32320.86</v>
      </c>
      <c r="H157" s="11"/>
      <c r="I157" s="11"/>
      <c r="J157" s="3">
        <f t="shared" si="5"/>
        <v>-144334.47999999998</v>
      </c>
    </row>
    <row r="158" spans="1:10" x14ac:dyDescent="0.25">
      <c r="A158" s="1">
        <v>1449</v>
      </c>
      <c r="B158" s="1"/>
      <c r="C158" s="24" t="s">
        <v>204</v>
      </c>
      <c r="D158" s="11"/>
      <c r="E158" s="11">
        <v>-7204.83</v>
      </c>
      <c r="F158" s="46">
        <v>-8248.69</v>
      </c>
      <c r="G158" s="62">
        <v>-2273.38</v>
      </c>
      <c r="H158" s="11"/>
      <c r="I158" s="11"/>
      <c r="J158" s="3">
        <f t="shared" si="5"/>
        <v>-17726.900000000001</v>
      </c>
    </row>
    <row r="159" spans="1:10" x14ac:dyDescent="0.25">
      <c r="A159" s="1">
        <v>587</v>
      </c>
      <c r="B159" s="1"/>
      <c r="C159" s="24" t="s">
        <v>149</v>
      </c>
      <c r="D159" s="11"/>
      <c r="E159" s="11">
        <v>-14672.8</v>
      </c>
      <c r="F159" s="46">
        <v>-22230.39</v>
      </c>
      <c r="G159" s="62">
        <v>-22048.65</v>
      </c>
      <c r="H159" s="11"/>
      <c r="I159" s="11"/>
      <c r="J159" s="3">
        <f t="shared" si="5"/>
        <v>-58951.840000000004</v>
      </c>
    </row>
    <row r="160" spans="1:10" x14ac:dyDescent="0.25">
      <c r="A160" s="1">
        <v>601</v>
      </c>
      <c r="B160" s="1"/>
      <c r="C160" s="24" t="s">
        <v>150</v>
      </c>
      <c r="D160" s="11"/>
      <c r="E160" s="11">
        <v>0</v>
      </c>
      <c r="F160" s="46">
        <v>0</v>
      </c>
      <c r="G160" s="62">
        <v>0</v>
      </c>
      <c r="H160" s="11"/>
      <c r="I160" s="11"/>
      <c r="J160" s="3">
        <f t="shared" si="5"/>
        <v>0</v>
      </c>
    </row>
    <row r="161" spans="1:12" x14ac:dyDescent="0.25">
      <c r="A161" s="1">
        <v>603</v>
      </c>
      <c r="B161" s="1"/>
      <c r="C161" s="24" t="s">
        <v>151</v>
      </c>
      <c r="D161" s="11"/>
      <c r="E161" s="11">
        <v>0</v>
      </c>
      <c r="F161" s="46">
        <v>0</v>
      </c>
      <c r="G161" s="62">
        <v>0</v>
      </c>
      <c r="H161" s="11"/>
      <c r="I161" s="11"/>
      <c r="J161" s="3">
        <f t="shared" si="5"/>
        <v>0</v>
      </c>
    </row>
    <row r="162" spans="1:12" x14ac:dyDescent="0.25">
      <c r="A162" s="1">
        <v>1508</v>
      </c>
      <c r="B162" s="1"/>
      <c r="C162" s="24" t="s">
        <v>205</v>
      </c>
      <c r="D162" s="11"/>
      <c r="E162" s="11">
        <v>-45045.39</v>
      </c>
      <c r="F162" s="46">
        <v>-69220.100000000006</v>
      </c>
      <c r="G162" s="62">
        <v>-50194.93</v>
      </c>
      <c r="H162" s="11"/>
      <c r="I162" s="11"/>
      <c r="J162" s="3">
        <f t="shared" si="5"/>
        <v>-164460.42000000001</v>
      </c>
      <c r="L162" s="10"/>
    </row>
    <row r="163" spans="1:12" s="10" customFormat="1" x14ac:dyDescent="0.25">
      <c r="A163" s="1">
        <v>1450</v>
      </c>
      <c r="B163" s="1"/>
      <c r="C163" s="24" t="s">
        <v>206</v>
      </c>
      <c r="D163" s="11"/>
      <c r="E163" s="11">
        <v>-42766.65</v>
      </c>
      <c r="F163" s="46">
        <v>-57524.04</v>
      </c>
      <c r="G163" s="62">
        <v>-41810.35</v>
      </c>
      <c r="H163" s="11"/>
      <c r="I163" s="11"/>
      <c r="J163" s="3">
        <f t="shared" si="5"/>
        <v>-142101.04</v>
      </c>
      <c r="L163"/>
    </row>
    <row r="164" spans="1:12" x14ac:dyDescent="0.25">
      <c r="A164" s="1">
        <v>617</v>
      </c>
      <c r="B164" s="1"/>
      <c r="C164" s="24" t="s">
        <v>153</v>
      </c>
      <c r="D164" s="11"/>
      <c r="E164" s="11">
        <v>-8221.4599999999991</v>
      </c>
      <c r="F164" s="46">
        <v>-13596.54</v>
      </c>
      <c r="G164" s="62">
        <v>-3016.73</v>
      </c>
      <c r="H164" s="11"/>
      <c r="I164" s="11"/>
      <c r="J164" s="3">
        <f t="shared" si="5"/>
        <v>-24834.73</v>
      </c>
    </row>
    <row r="165" spans="1:12" x14ac:dyDescent="0.25">
      <c r="A165" s="1">
        <v>1451</v>
      </c>
      <c r="B165" s="1"/>
      <c r="C165" s="24" t="s">
        <v>207</v>
      </c>
      <c r="D165" s="11"/>
      <c r="E165" s="11">
        <v>-26850.03</v>
      </c>
      <c r="F165" s="46">
        <v>-33676.49</v>
      </c>
      <c r="G165" s="62">
        <v>-26866.38</v>
      </c>
      <c r="H165" s="11"/>
      <c r="I165" s="11"/>
      <c r="J165" s="3">
        <f t="shared" si="5"/>
        <v>-87392.9</v>
      </c>
    </row>
    <row r="166" spans="1:12" x14ac:dyDescent="0.25">
      <c r="A166" s="1">
        <v>1452</v>
      </c>
      <c r="B166" s="1"/>
      <c r="C166" s="24" t="s">
        <v>208</v>
      </c>
      <c r="D166" s="11"/>
      <c r="E166" s="11">
        <v>-34504.35</v>
      </c>
      <c r="F166" s="46">
        <v>-37820.89</v>
      </c>
      <c r="G166" s="62">
        <v>-31437.46</v>
      </c>
      <c r="H166" s="11"/>
      <c r="I166" s="11"/>
      <c r="J166" s="3">
        <f t="shared" si="5"/>
        <v>-103762.69999999998</v>
      </c>
    </row>
    <row r="167" spans="1:12" x14ac:dyDescent="0.25">
      <c r="A167" s="1">
        <v>1455</v>
      </c>
      <c r="B167" s="1"/>
      <c r="C167" s="24" t="s">
        <v>209</v>
      </c>
      <c r="D167" s="11"/>
      <c r="E167" s="11">
        <v>-15919.96</v>
      </c>
      <c r="F167" s="46">
        <v>-21790.79</v>
      </c>
      <c r="G167" s="62">
        <v>-19508.7</v>
      </c>
      <c r="H167" s="11"/>
      <c r="I167" s="11"/>
      <c r="J167" s="3">
        <f t="shared" si="5"/>
        <v>-57219.45</v>
      </c>
    </row>
    <row r="168" spans="1:12" x14ac:dyDescent="0.25">
      <c r="A168" s="1">
        <v>635</v>
      </c>
      <c r="B168" s="1"/>
      <c r="C168" s="24" t="s">
        <v>157</v>
      </c>
      <c r="D168" s="11"/>
      <c r="E168" s="11">
        <v>-54000.74</v>
      </c>
      <c r="F168" s="46">
        <v>-27287.99</v>
      </c>
      <c r="G168" s="62">
        <v>-21158.79</v>
      </c>
      <c r="H168" s="11"/>
      <c r="I168" s="11"/>
      <c r="J168" s="3">
        <f t="shared" si="5"/>
        <v>-102447.51999999999</v>
      </c>
    </row>
    <row r="169" spans="1:12" x14ac:dyDescent="0.25">
      <c r="A169" s="1">
        <v>1456</v>
      </c>
      <c r="B169" s="1"/>
      <c r="C169" s="24" t="s">
        <v>210</v>
      </c>
      <c r="D169" s="11"/>
      <c r="E169" s="11">
        <v>-81950.86</v>
      </c>
      <c r="F169" s="46">
        <v>-98841.08</v>
      </c>
      <c r="G169" s="62">
        <v>-78833.539999999994</v>
      </c>
      <c r="H169" s="11"/>
      <c r="I169" s="11"/>
      <c r="J169" s="3">
        <f t="shared" si="5"/>
        <v>-259625.47999999998</v>
      </c>
    </row>
    <row r="170" spans="1:12" x14ac:dyDescent="0.25">
      <c r="A170" s="1">
        <v>646</v>
      </c>
      <c r="B170" s="1"/>
      <c r="C170" s="24" t="s">
        <v>158</v>
      </c>
      <c r="D170" s="11"/>
      <c r="E170" s="11">
        <v>-44995.18</v>
      </c>
      <c r="F170" s="46">
        <v>-72590.25</v>
      </c>
      <c r="G170" s="62">
        <v>-40019.910000000003</v>
      </c>
      <c r="H170" s="11"/>
      <c r="I170" s="11"/>
      <c r="J170" s="3">
        <f t="shared" si="5"/>
        <v>-157605.34</v>
      </c>
    </row>
    <row r="171" spans="1:12" x14ac:dyDescent="0.25">
      <c r="A171" s="1">
        <v>1457</v>
      </c>
      <c r="B171" s="1"/>
      <c r="C171" s="24" t="s">
        <v>211</v>
      </c>
      <c r="D171" s="11"/>
      <c r="E171" s="11">
        <v>-24798.02</v>
      </c>
      <c r="F171" s="46">
        <v>-34618.300000000003</v>
      </c>
      <c r="G171" s="62">
        <v>-36387.050000000003</v>
      </c>
      <c r="H171" s="11"/>
      <c r="I171" s="11"/>
      <c r="J171" s="3">
        <f t="shared" ref="J171:J202" si="6">SUM(D171:I171)</f>
        <v>-95803.37000000001</v>
      </c>
    </row>
    <row r="172" spans="1:12" x14ac:dyDescent="0.25">
      <c r="A172" s="1">
        <v>1458</v>
      </c>
      <c r="B172" s="1"/>
      <c r="C172" s="24" t="s">
        <v>212</v>
      </c>
      <c r="D172" s="11"/>
      <c r="E172" s="11">
        <v>-44990.62</v>
      </c>
      <c r="F172" s="46">
        <v>-44310.77</v>
      </c>
      <c r="G172" s="62">
        <v>-23138.13</v>
      </c>
      <c r="H172" s="11"/>
      <c r="I172" s="11"/>
      <c r="J172" s="3">
        <f t="shared" si="6"/>
        <v>-112439.52</v>
      </c>
    </row>
    <row r="173" spans="1:12" x14ac:dyDescent="0.25">
      <c r="A173" s="1">
        <v>1459</v>
      </c>
      <c r="B173" s="1"/>
      <c r="C173" s="24" t="s">
        <v>213</v>
      </c>
      <c r="D173" s="11"/>
      <c r="E173" s="11">
        <v>-13000.34</v>
      </c>
      <c r="F173" s="46">
        <v>-8886.81</v>
      </c>
      <c r="G173" s="62">
        <v>-12860.14</v>
      </c>
      <c r="H173" s="11"/>
      <c r="I173" s="11"/>
      <c r="J173" s="3">
        <f t="shared" si="6"/>
        <v>-34747.29</v>
      </c>
    </row>
    <row r="174" spans="1:12" x14ac:dyDescent="0.25">
      <c r="A174" s="1">
        <v>1460</v>
      </c>
      <c r="B174" s="1"/>
      <c r="C174" s="24" t="s">
        <v>214</v>
      </c>
      <c r="D174" s="11"/>
      <c r="E174" s="11">
        <v>-7581.89</v>
      </c>
      <c r="F174" s="46">
        <v>-12247.6</v>
      </c>
      <c r="G174" s="62">
        <v>-5422.08</v>
      </c>
      <c r="H174" s="11"/>
      <c r="I174" s="11"/>
      <c r="J174" s="3">
        <f t="shared" si="6"/>
        <v>-25251.57</v>
      </c>
    </row>
    <row r="175" spans="1:12" x14ac:dyDescent="0.25">
      <c r="A175" s="1">
        <v>1615</v>
      </c>
      <c r="B175" s="1"/>
      <c r="C175" s="24" t="s">
        <v>215</v>
      </c>
      <c r="D175" s="11"/>
      <c r="E175" s="11">
        <v>-5962.73</v>
      </c>
      <c r="F175" s="46">
        <v>-8241.67</v>
      </c>
      <c r="G175" s="62">
        <v>-8164.66</v>
      </c>
      <c r="H175" s="11"/>
      <c r="I175" s="11"/>
      <c r="J175" s="3">
        <f t="shared" si="6"/>
        <v>-22369.059999999998</v>
      </c>
    </row>
    <row r="176" spans="1:12" x14ac:dyDescent="0.25">
      <c r="A176" s="1">
        <v>1461</v>
      </c>
      <c r="B176" s="1"/>
      <c r="C176" s="24" t="s">
        <v>216</v>
      </c>
      <c r="D176" s="11"/>
      <c r="E176" s="11">
        <v>-6963.59</v>
      </c>
      <c r="F176" s="46">
        <v>-14798.57</v>
      </c>
      <c r="G176" s="62">
        <v>-7367.95</v>
      </c>
      <c r="H176" s="11"/>
      <c r="I176" s="11"/>
      <c r="J176" s="3">
        <f t="shared" si="6"/>
        <v>-29130.11</v>
      </c>
    </row>
    <row r="177" spans="1:10" x14ac:dyDescent="0.25">
      <c r="A177" s="1">
        <v>1462</v>
      </c>
      <c r="B177" s="1"/>
      <c r="C177" s="24" t="s">
        <v>217</v>
      </c>
      <c r="D177" s="11"/>
      <c r="E177" s="11">
        <v>-585.48</v>
      </c>
      <c r="F177" s="46">
        <v>-1948.04</v>
      </c>
      <c r="G177" s="62">
        <v>-378.84</v>
      </c>
      <c r="H177" s="11"/>
      <c r="I177" s="11"/>
      <c r="J177" s="3">
        <f t="shared" si="6"/>
        <v>-2912.36</v>
      </c>
    </row>
    <row r="178" spans="1:10" x14ac:dyDescent="0.25">
      <c r="A178" s="1">
        <v>1464</v>
      </c>
      <c r="B178" s="1"/>
      <c r="C178" s="24" t="s">
        <v>218</v>
      </c>
      <c r="D178" s="11"/>
      <c r="E178" s="11">
        <v>-230.36</v>
      </c>
      <c r="F178" s="46">
        <v>-172.2</v>
      </c>
      <c r="G178" s="62">
        <v>-172.2</v>
      </c>
      <c r="H178" s="11"/>
      <c r="I178" s="11"/>
      <c r="J178" s="3">
        <f t="shared" si="6"/>
        <v>-574.76</v>
      </c>
    </row>
    <row r="179" spans="1:10" x14ac:dyDescent="0.25">
      <c r="A179" s="1">
        <v>1465</v>
      </c>
      <c r="B179" s="1"/>
      <c r="C179" s="24" t="s">
        <v>219</v>
      </c>
      <c r="D179" s="11"/>
      <c r="E179" s="11">
        <v>0</v>
      </c>
      <c r="F179" s="46">
        <v>0</v>
      </c>
      <c r="G179" s="62">
        <v>0</v>
      </c>
      <c r="H179" s="11"/>
      <c r="I179" s="11"/>
      <c r="J179" s="3">
        <f t="shared" si="6"/>
        <v>0</v>
      </c>
    </row>
    <row r="180" spans="1:10" x14ac:dyDescent="0.25">
      <c r="A180" s="1">
        <v>703</v>
      </c>
      <c r="B180" s="1"/>
      <c r="C180" s="24" t="s">
        <v>164</v>
      </c>
      <c r="D180" s="11"/>
      <c r="E180" s="11">
        <v>0</v>
      </c>
      <c r="F180" s="46">
        <v>0</v>
      </c>
      <c r="G180" s="62">
        <v>0</v>
      </c>
      <c r="H180" s="11"/>
      <c r="I180" s="11"/>
      <c r="J180" s="3">
        <f t="shared" si="6"/>
        <v>0</v>
      </c>
    </row>
    <row r="181" spans="1:10" x14ac:dyDescent="0.25">
      <c r="A181" s="1">
        <v>707</v>
      </c>
      <c r="B181" s="1"/>
      <c r="C181" s="24" t="s">
        <v>165</v>
      </c>
      <c r="D181" s="11"/>
      <c r="E181" s="11">
        <v>-13507.05</v>
      </c>
      <c r="F181" s="46">
        <v>-8111.96</v>
      </c>
      <c r="G181" s="62">
        <v>-8282.1</v>
      </c>
      <c r="H181" s="11"/>
      <c r="I181" s="11"/>
      <c r="J181" s="3">
        <f t="shared" si="6"/>
        <v>-29901.11</v>
      </c>
    </row>
    <row r="182" spans="1:10" x14ac:dyDescent="0.25">
      <c r="A182" s="1">
        <v>713</v>
      </c>
      <c r="B182" s="1">
        <v>890</v>
      </c>
      <c r="C182" s="24" t="s">
        <v>166</v>
      </c>
      <c r="D182" s="11"/>
      <c r="E182" s="11">
        <v>0</v>
      </c>
      <c r="F182" s="46">
        <v>-3937.68</v>
      </c>
      <c r="G182" s="62">
        <v>-4443.71</v>
      </c>
      <c r="H182" s="11"/>
      <c r="I182" s="11"/>
      <c r="J182" s="3">
        <f t="shared" si="6"/>
        <v>-8381.39</v>
      </c>
    </row>
    <row r="183" spans="1:10" x14ac:dyDescent="0.25">
      <c r="A183" s="1">
        <v>718</v>
      </c>
      <c r="B183" s="1">
        <v>843</v>
      </c>
      <c r="C183" s="24" t="s">
        <v>167</v>
      </c>
      <c r="D183" s="11"/>
      <c r="E183" s="11">
        <v>-4442.42</v>
      </c>
      <c r="F183" s="46">
        <v>-735.51</v>
      </c>
      <c r="G183" s="62">
        <v>0</v>
      </c>
      <c r="H183" s="11"/>
      <c r="I183" s="11"/>
      <c r="J183" s="3">
        <f t="shared" si="6"/>
        <v>-5177.93</v>
      </c>
    </row>
    <row r="184" spans="1:10" x14ac:dyDescent="0.25">
      <c r="A184" s="1">
        <v>722</v>
      </c>
      <c r="B184" s="1"/>
      <c r="C184" s="24" t="s">
        <v>168</v>
      </c>
      <c r="D184" s="11"/>
      <c r="E184" s="11">
        <v>0</v>
      </c>
      <c r="F184" s="46">
        <v>0</v>
      </c>
      <c r="G184" s="62">
        <v>0</v>
      </c>
      <c r="H184" s="11"/>
      <c r="I184" s="11"/>
      <c r="J184" s="3">
        <f t="shared" si="6"/>
        <v>0</v>
      </c>
    </row>
    <row r="185" spans="1:10" x14ac:dyDescent="0.25">
      <c r="A185" s="1">
        <v>726</v>
      </c>
      <c r="B185" s="1"/>
      <c r="C185" s="24" t="s">
        <v>169</v>
      </c>
      <c r="D185" s="11"/>
      <c r="E185" s="11">
        <v>0</v>
      </c>
      <c r="F185" s="46">
        <v>0</v>
      </c>
      <c r="G185" s="62">
        <v>0</v>
      </c>
      <c r="H185" s="11"/>
      <c r="I185" s="11"/>
      <c r="J185" s="3">
        <f t="shared" si="6"/>
        <v>0</v>
      </c>
    </row>
    <row r="186" spans="1:10" x14ac:dyDescent="0.25">
      <c r="A186" s="1">
        <v>1466</v>
      </c>
      <c r="B186" s="1"/>
      <c r="C186" s="24" t="s">
        <v>220</v>
      </c>
      <c r="D186" s="11"/>
      <c r="E186" s="11">
        <v>-12489.29</v>
      </c>
      <c r="F186" s="46">
        <v>-12151.03</v>
      </c>
      <c r="G186" s="62">
        <v>-6718.99</v>
      </c>
      <c r="H186" s="11"/>
      <c r="I186" s="11"/>
      <c r="J186" s="3">
        <f t="shared" si="6"/>
        <v>-31359.309999999998</v>
      </c>
    </row>
    <row r="187" spans="1:10" x14ac:dyDescent="0.25">
      <c r="A187" s="1">
        <v>743</v>
      </c>
      <c r="B187" s="1"/>
      <c r="C187" s="24" t="s">
        <v>170</v>
      </c>
      <c r="D187" s="11"/>
      <c r="E187" s="11">
        <v>-12415.07</v>
      </c>
      <c r="F187" s="46">
        <v>-5817.58</v>
      </c>
      <c r="G187" s="62">
        <v>-16006.94</v>
      </c>
      <c r="H187" s="11"/>
      <c r="I187" s="11"/>
      <c r="J187" s="3">
        <f t="shared" si="6"/>
        <v>-34239.590000000004</v>
      </c>
    </row>
    <row r="188" spans="1:10" x14ac:dyDescent="0.25">
      <c r="A188" s="1">
        <v>753</v>
      </c>
      <c r="B188" s="1"/>
      <c r="C188" s="24" t="s">
        <v>171</v>
      </c>
      <c r="D188" s="11"/>
      <c r="E188" s="11">
        <v>0</v>
      </c>
      <c r="F188" s="46">
        <v>0</v>
      </c>
      <c r="G188" s="62">
        <v>-3506.78</v>
      </c>
      <c r="H188" s="11"/>
      <c r="I188" s="11"/>
      <c r="J188" s="3">
        <f t="shared" si="6"/>
        <v>-3506.78</v>
      </c>
    </row>
    <row r="189" spans="1:10" x14ac:dyDescent="0.25">
      <c r="A189" s="1">
        <v>1467</v>
      </c>
      <c r="B189" s="1"/>
      <c r="C189" s="24" t="s">
        <v>221</v>
      </c>
      <c r="D189" s="11"/>
      <c r="E189" s="11">
        <v>0</v>
      </c>
      <c r="F189" s="46">
        <v>0</v>
      </c>
      <c r="G189" s="62">
        <v>-426.73</v>
      </c>
      <c r="H189" s="11"/>
      <c r="I189" s="11"/>
      <c r="J189" s="3">
        <f t="shared" si="6"/>
        <v>-426.73</v>
      </c>
    </row>
    <row r="190" spans="1:10" x14ac:dyDescent="0.25">
      <c r="A190" s="1">
        <v>1468</v>
      </c>
      <c r="B190" s="1"/>
      <c r="C190" s="24" t="s">
        <v>222</v>
      </c>
      <c r="D190" s="11"/>
      <c r="E190" s="11">
        <v>0</v>
      </c>
      <c r="F190" s="46">
        <v>0</v>
      </c>
      <c r="G190" s="62">
        <v>0</v>
      </c>
      <c r="H190" s="11"/>
      <c r="I190" s="11"/>
      <c r="J190" s="3">
        <f t="shared" si="6"/>
        <v>0</v>
      </c>
    </row>
    <row r="191" spans="1:10" x14ac:dyDescent="0.25">
      <c r="A191" s="1">
        <v>765</v>
      </c>
      <c r="B191" s="1"/>
      <c r="C191" s="24" t="s">
        <v>172</v>
      </c>
      <c r="D191" s="11"/>
      <c r="E191" s="11">
        <v>-22087.31</v>
      </c>
      <c r="F191" s="46">
        <v>-35049.31</v>
      </c>
      <c r="G191" s="62">
        <v>-28867.66</v>
      </c>
      <c r="H191" s="11"/>
      <c r="I191" s="11"/>
      <c r="J191" s="3">
        <f t="shared" si="6"/>
        <v>-86004.28</v>
      </c>
    </row>
    <row r="192" spans="1:10" x14ac:dyDescent="0.25">
      <c r="A192" s="1">
        <v>774</v>
      </c>
      <c r="B192" s="1">
        <v>843</v>
      </c>
      <c r="C192" s="24" t="s">
        <v>173</v>
      </c>
      <c r="D192" s="11"/>
      <c r="E192" s="11">
        <v>-13605.58</v>
      </c>
      <c r="F192" s="46">
        <v>-4713.8599999999997</v>
      </c>
      <c r="G192" s="62">
        <v>-1114.22</v>
      </c>
      <c r="H192" s="11"/>
      <c r="I192" s="11"/>
      <c r="J192" s="3">
        <f t="shared" si="6"/>
        <v>-19433.66</v>
      </c>
    </row>
    <row r="193" spans="1:10" x14ac:dyDescent="0.25">
      <c r="A193" s="1">
        <v>780</v>
      </c>
      <c r="B193" s="1">
        <v>899</v>
      </c>
      <c r="C193" s="24" t="s">
        <v>174</v>
      </c>
      <c r="D193" s="11"/>
      <c r="E193" s="11">
        <v>0</v>
      </c>
      <c r="F193" s="46">
        <v>0</v>
      </c>
      <c r="G193" s="62">
        <v>0</v>
      </c>
      <c r="H193" s="11"/>
      <c r="I193" s="11"/>
      <c r="J193" s="3">
        <f t="shared" si="6"/>
        <v>0</v>
      </c>
    </row>
    <row r="194" spans="1:10" x14ac:dyDescent="0.25">
      <c r="A194" s="1">
        <v>789</v>
      </c>
      <c r="B194" s="1"/>
      <c r="C194" s="24" t="s">
        <v>175</v>
      </c>
      <c r="D194" s="11"/>
      <c r="E194" s="11">
        <v>-28927.119999999999</v>
      </c>
      <c r="F194" s="46">
        <v>-38631.42</v>
      </c>
      <c r="G194" s="62">
        <v>-23201.54</v>
      </c>
      <c r="H194" s="11"/>
      <c r="I194" s="11"/>
      <c r="J194" s="3">
        <f t="shared" si="6"/>
        <v>-90760.079999999987</v>
      </c>
    </row>
    <row r="195" spans="1:10" x14ac:dyDescent="0.25">
      <c r="A195" s="1">
        <v>795</v>
      </c>
      <c r="B195" s="1"/>
      <c r="C195" s="24" t="s">
        <v>176</v>
      </c>
      <c r="D195" s="11"/>
      <c r="E195" s="11">
        <v>0</v>
      </c>
      <c r="F195" s="46">
        <v>0</v>
      </c>
      <c r="G195" s="62">
        <v>0</v>
      </c>
      <c r="H195" s="11"/>
      <c r="I195" s="11"/>
      <c r="J195" s="3">
        <f t="shared" si="6"/>
        <v>0</v>
      </c>
    </row>
    <row r="196" spans="1:10" x14ac:dyDescent="0.25">
      <c r="A196" s="1">
        <v>826</v>
      </c>
      <c r="B196" s="1"/>
      <c r="C196" s="24" t="s">
        <v>178</v>
      </c>
      <c r="D196" s="11"/>
      <c r="E196" s="11">
        <v>-36483.79</v>
      </c>
      <c r="F196" s="46">
        <v>-51412.86</v>
      </c>
      <c r="G196" s="62">
        <v>-58639.68</v>
      </c>
      <c r="H196" s="11"/>
      <c r="I196" s="11"/>
      <c r="J196" s="3">
        <f t="shared" si="6"/>
        <v>-146536.32999999999</v>
      </c>
    </row>
    <row r="197" spans="1:10" x14ac:dyDescent="0.25">
      <c r="A197" s="1">
        <v>1500</v>
      </c>
      <c r="B197" s="1"/>
      <c r="C197" s="24" t="s">
        <v>223</v>
      </c>
      <c r="D197" s="11"/>
      <c r="E197" s="11">
        <v>-4787.63</v>
      </c>
      <c r="F197" s="46">
        <v>-4004.33</v>
      </c>
      <c r="G197" s="62">
        <v>-5990.27</v>
      </c>
      <c r="H197" s="11"/>
      <c r="I197" s="11"/>
      <c r="J197" s="3">
        <f t="shared" si="6"/>
        <v>-14782.23</v>
      </c>
    </row>
    <row r="198" spans="1:10" x14ac:dyDescent="0.25">
      <c r="A198" s="1">
        <v>839</v>
      </c>
      <c r="B198" s="1"/>
      <c r="C198" s="24" t="s">
        <v>179</v>
      </c>
      <c r="D198" s="11"/>
      <c r="E198" s="11">
        <v>-13.16</v>
      </c>
      <c r="F198" s="46">
        <v>0</v>
      </c>
      <c r="G198" s="62">
        <v>-14.01</v>
      </c>
      <c r="H198" s="11"/>
      <c r="I198" s="11"/>
      <c r="J198" s="3">
        <f t="shared" si="6"/>
        <v>-27.17</v>
      </c>
    </row>
    <row r="199" spans="1:10" x14ac:dyDescent="0.25">
      <c r="A199" s="1">
        <v>847</v>
      </c>
      <c r="B199" s="1"/>
      <c r="C199" s="24" t="s">
        <v>180</v>
      </c>
      <c r="D199" s="11"/>
      <c r="E199" s="11">
        <v>-51482.75</v>
      </c>
      <c r="F199" s="46">
        <v>-59135.99</v>
      </c>
      <c r="G199" s="62">
        <v>-47650.8</v>
      </c>
      <c r="H199" s="11"/>
      <c r="I199" s="11"/>
      <c r="J199" s="3">
        <f t="shared" si="6"/>
        <v>-158269.53999999998</v>
      </c>
    </row>
    <row r="200" spans="1:10" x14ac:dyDescent="0.25">
      <c r="A200" s="1">
        <v>854</v>
      </c>
      <c r="B200" s="1"/>
      <c r="C200" s="24" t="s">
        <v>181</v>
      </c>
      <c r="D200" s="11"/>
      <c r="E200" s="11">
        <v>-25701.119999999999</v>
      </c>
      <c r="F200" s="46">
        <v>-35348.44</v>
      </c>
      <c r="G200" s="62">
        <v>-18440.37</v>
      </c>
      <c r="H200" s="11"/>
      <c r="I200" s="11"/>
      <c r="J200" s="3">
        <f t="shared" si="6"/>
        <v>-79489.929999999993</v>
      </c>
    </row>
    <row r="201" spans="1:10" x14ac:dyDescent="0.25">
      <c r="A201" s="1">
        <v>860</v>
      </c>
      <c r="B201" s="1"/>
      <c r="C201" s="24" t="s">
        <v>182</v>
      </c>
      <c r="D201" s="11"/>
      <c r="E201" s="11">
        <v>-27878.67</v>
      </c>
      <c r="F201" s="46">
        <v>-37452.54</v>
      </c>
      <c r="G201" s="62">
        <v>-22042.99</v>
      </c>
      <c r="H201" s="11"/>
      <c r="I201" s="11"/>
      <c r="J201" s="3">
        <f t="shared" si="6"/>
        <v>-87374.2</v>
      </c>
    </row>
    <row r="202" spans="1:10" x14ac:dyDescent="0.25">
      <c r="A202" s="1">
        <v>874</v>
      </c>
      <c r="B202" s="1"/>
      <c r="C202" s="24" t="s">
        <v>183</v>
      </c>
      <c r="D202" s="11"/>
      <c r="E202" s="11">
        <v>-11.87</v>
      </c>
      <c r="F202" s="46">
        <v>-374.84</v>
      </c>
      <c r="G202" s="62">
        <v>-3066.29</v>
      </c>
      <c r="H202" s="11"/>
      <c r="I202" s="11"/>
      <c r="J202" s="3">
        <f t="shared" si="6"/>
        <v>-3453</v>
      </c>
    </row>
    <row r="203" spans="1:10" x14ac:dyDescent="0.25">
      <c r="A203" s="12">
        <v>1826</v>
      </c>
      <c r="B203" s="12"/>
      <c r="C203" s="30" t="s">
        <v>272</v>
      </c>
      <c r="D203" s="11"/>
      <c r="E203" s="11">
        <v>-20770.98</v>
      </c>
      <c r="F203" s="46">
        <v>-32434.36</v>
      </c>
      <c r="G203" s="62">
        <v>-31793.63</v>
      </c>
      <c r="H203" s="11"/>
      <c r="I203" s="11"/>
      <c r="J203" s="3">
        <f t="shared" ref="J203:J234" si="7">SUM(D203:I203)</f>
        <v>-84998.97</v>
      </c>
    </row>
    <row r="204" spans="1:10" x14ac:dyDescent="0.25">
      <c r="A204" s="1">
        <v>888</v>
      </c>
      <c r="B204" s="1"/>
      <c r="C204" s="24" t="s">
        <v>184</v>
      </c>
      <c r="D204" s="11"/>
      <c r="E204" s="11">
        <v>-32404.54</v>
      </c>
      <c r="F204" s="46">
        <v>-42635.87</v>
      </c>
      <c r="G204" s="62">
        <v>-37551.29</v>
      </c>
      <c r="H204" s="11"/>
      <c r="I204" s="11"/>
      <c r="J204" s="3">
        <f t="shared" si="7"/>
        <v>-112591.70000000001</v>
      </c>
    </row>
    <row r="205" spans="1:10" x14ac:dyDescent="0.25">
      <c r="A205" s="1">
        <v>898</v>
      </c>
      <c r="B205" s="1"/>
      <c r="C205" s="24" t="s">
        <v>185</v>
      </c>
      <c r="D205" s="11"/>
      <c r="E205" s="11">
        <v>0</v>
      </c>
      <c r="F205" s="46">
        <v>0</v>
      </c>
      <c r="G205" s="62">
        <v>0</v>
      </c>
      <c r="H205" s="11"/>
      <c r="I205" s="11"/>
      <c r="J205" s="3">
        <f t="shared" si="7"/>
        <v>0</v>
      </c>
    </row>
    <row r="206" spans="1:10" x14ac:dyDescent="0.25">
      <c r="A206" s="1">
        <v>905</v>
      </c>
      <c r="B206" s="1"/>
      <c r="C206" s="24" t="s">
        <v>186</v>
      </c>
      <c r="D206" s="11"/>
      <c r="E206" s="11">
        <v>-6401.15</v>
      </c>
      <c r="F206" s="46">
        <v>-7463.06</v>
      </c>
      <c r="G206" s="62">
        <v>-1760.85</v>
      </c>
      <c r="H206" s="11"/>
      <c r="I206" s="11"/>
      <c r="J206" s="3">
        <f t="shared" si="7"/>
        <v>-15625.06</v>
      </c>
    </row>
    <row r="207" spans="1:10" x14ac:dyDescent="0.25">
      <c r="A207" s="1">
        <v>913</v>
      </c>
      <c r="B207" s="1"/>
      <c r="C207" s="24" t="s">
        <v>187</v>
      </c>
      <c r="D207" s="11"/>
      <c r="E207" s="11">
        <v>0</v>
      </c>
      <c r="F207" s="46">
        <v>0</v>
      </c>
      <c r="G207" s="62">
        <v>0</v>
      </c>
      <c r="H207" s="11"/>
      <c r="I207" s="11"/>
      <c r="J207" s="3">
        <f t="shared" si="7"/>
        <v>0</v>
      </c>
    </row>
    <row r="208" spans="1:10" x14ac:dyDescent="0.25">
      <c r="A208" s="1">
        <v>922</v>
      </c>
      <c r="B208" s="1"/>
      <c r="C208" s="24" t="s">
        <v>188</v>
      </c>
      <c r="D208" s="11"/>
      <c r="E208" s="11">
        <v>-9452.2199999999993</v>
      </c>
      <c r="F208" s="46">
        <v>-17345.669999999998</v>
      </c>
      <c r="G208" s="62">
        <v>-8976.2000000000007</v>
      </c>
      <c r="H208" s="11"/>
      <c r="I208" s="11"/>
      <c r="J208" s="3">
        <f t="shared" si="7"/>
        <v>-35774.089999999997</v>
      </c>
    </row>
    <row r="209" spans="1:10" x14ac:dyDescent="0.25">
      <c r="A209" s="1">
        <v>932</v>
      </c>
      <c r="B209" s="1">
        <v>881</v>
      </c>
      <c r="C209" s="24" t="s">
        <v>189</v>
      </c>
      <c r="D209" s="11"/>
      <c r="E209" s="11">
        <v>-687.69</v>
      </c>
      <c r="F209" s="46">
        <v>0</v>
      </c>
      <c r="G209" s="62">
        <v>0</v>
      </c>
      <c r="H209" s="11"/>
      <c r="I209" s="11"/>
      <c r="J209" s="3">
        <f t="shared" si="7"/>
        <v>-687.69</v>
      </c>
    </row>
    <row r="210" spans="1:10" x14ac:dyDescent="0.25">
      <c r="A210" s="1">
        <v>936</v>
      </c>
      <c r="B210" s="1"/>
      <c r="C210" s="24" t="s">
        <v>190</v>
      </c>
      <c r="D210" s="11"/>
      <c r="E210" s="11">
        <v>-4996.1899999999996</v>
      </c>
      <c r="F210" s="46">
        <v>-2199.48</v>
      </c>
      <c r="G210" s="62">
        <v>0</v>
      </c>
      <c r="H210" s="11"/>
      <c r="I210" s="11"/>
      <c r="J210" s="3">
        <f t="shared" si="7"/>
        <v>-7195.67</v>
      </c>
    </row>
    <row r="211" spans="1:10" x14ac:dyDescent="0.25">
      <c r="A211" s="1">
        <v>944</v>
      </c>
      <c r="B211" s="1"/>
      <c r="C211" s="24" t="s">
        <v>191</v>
      </c>
      <c r="D211" s="11"/>
      <c r="E211" s="11">
        <v>0</v>
      </c>
      <c r="F211" s="46">
        <v>0</v>
      </c>
      <c r="G211" s="62">
        <v>0</v>
      </c>
      <c r="H211" s="11"/>
      <c r="I211" s="11"/>
      <c r="J211" s="3">
        <f t="shared" si="7"/>
        <v>0</v>
      </c>
    </row>
    <row r="212" spans="1:10" x14ac:dyDescent="0.25">
      <c r="A212" s="1">
        <v>1469</v>
      </c>
      <c r="B212" s="1"/>
      <c r="C212" s="24" t="s">
        <v>224</v>
      </c>
      <c r="D212" s="11"/>
      <c r="E212" s="11">
        <v>-5706.56</v>
      </c>
      <c r="F212" s="46">
        <v>-10179.11</v>
      </c>
      <c r="G212" s="62">
        <v>-2434.73</v>
      </c>
      <c r="H212" s="11"/>
      <c r="I212" s="11"/>
      <c r="J212" s="3">
        <f t="shared" si="7"/>
        <v>-18320.400000000001</v>
      </c>
    </row>
    <row r="213" spans="1:10" x14ac:dyDescent="0.25">
      <c r="A213" s="1">
        <v>951</v>
      </c>
      <c r="B213" s="1"/>
      <c r="C213" s="24" t="s">
        <v>192</v>
      </c>
      <c r="D213" s="11"/>
      <c r="E213" s="11">
        <v>0</v>
      </c>
      <c r="F213" s="46">
        <v>0</v>
      </c>
      <c r="G213" s="62">
        <v>0</v>
      </c>
      <c r="H213" s="11"/>
      <c r="I213" s="11"/>
      <c r="J213" s="3">
        <f t="shared" si="7"/>
        <v>0</v>
      </c>
    </row>
    <row r="214" spans="1:10" x14ac:dyDescent="0.25">
      <c r="A214" s="1">
        <v>957</v>
      </c>
      <c r="B214" s="1">
        <v>848</v>
      </c>
      <c r="C214" s="24" t="s">
        <v>193</v>
      </c>
      <c r="D214" s="11"/>
      <c r="E214" s="11">
        <v>0</v>
      </c>
      <c r="F214" s="46">
        <v>0</v>
      </c>
      <c r="G214" s="62">
        <v>0</v>
      </c>
      <c r="H214" s="11"/>
      <c r="I214" s="11"/>
      <c r="J214" s="3">
        <f t="shared" si="7"/>
        <v>0</v>
      </c>
    </row>
    <row r="215" spans="1:10" x14ac:dyDescent="0.25">
      <c r="A215" s="1">
        <v>1733</v>
      </c>
      <c r="B215" s="1"/>
      <c r="C215" s="24" t="s">
        <v>255</v>
      </c>
      <c r="D215" s="11"/>
      <c r="E215" s="11">
        <v>-8208.14</v>
      </c>
      <c r="F215" s="46">
        <v>-19227.8</v>
      </c>
      <c r="G215" s="62">
        <v>-21044.3</v>
      </c>
      <c r="H215" s="11"/>
      <c r="I215" s="11"/>
      <c r="J215" s="3">
        <f t="shared" si="7"/>
        <v>-48480.24</v>
      </c>
    </row>
    <row r="216" spans="1:10" x14ac:dyDescent="0.25">
      <c r="A216" s="1">
        <v>969</v>
      </c>
      <c r="B216" s="1"/>
      <c r="C216" s="24" t="s">
        <v>194</v>
      </c>
      <c r="D216" s="11"/>
      <c r="E216" s="11">
        <v>-8802.36</v>
      </c>
      <c r="F216" s="46">
        <v>-12404.39</v>
      </c>
      <c r="G216" s="62">
        <v>-8917.59</v>
      </c>
      <c r="H216" s="11"/>
      <c r="I216" s="11"/>
      <c r="J216" s="3">
        <f t="shared" si="7"/>
        <v>-30124.34</v>
      </c>
    </row>
    <row r="217" spans="1:10" x14ac:dyDescent="0.25">
      <c r="A217" s="1">
        <v>1498</v>
      </c>
      <c r="B217" s="1"/>
      <c r="C217" s="24" t="s">
        <v>225</v>
      </c>
      <c r="D217" s="11"/>
      <c r="E217" s="11">
        <v>-25962.38</v>
      </c>
      <c r="F217" s="46">
        <v>-30902.45</v>
      </c>
      <c r="G217" s="62">
        <v>-26467.74</v>
      </c>
      <c r="H217" s="11"/>
      <c r="I217" s="11"/>
      <c r="J217" s="3">
        <f t="shared" si="7"/>
        <v>-83332.570000000007</v>
      </c>
    </row>
    <row r="218" spans="1:10" x14ac:dyDescent="0.25">
      <c r="A218" s="1">
        <v>976</v>
      </c>
      <c r="B218" s="1"/>
      <c r="C218" s="24" t="s">
        <v>195</v>
      </c>
      <c r="D218" s="11"/>
      <c r="E218" s="11">
        <v>-14794.36</v>
      </c>
      <c r="F218" s="46">
        <v>-18587.490000000002</v>
      </c>
      <c r="G218" s="62">
        <v>-16363.17</v>
      </c>
      <c r="H218" s="11"/>
      <c r="I218" s="11"/>
      <c r="J218" s="3">
        <f t="shared" si="7"/>
        <v>-49745.020000000004</v>
      </c>
    </row>
    <row r="219" spans="1:10" x14ac:dyDescent="0.25">
      <c r="A219" s="1">
        <v>984</v>
      </c>
      <c r="B219" s="1"/>
      <c r="C219" s="24" t="s">
        <v>196</v>
      </c>
      <c r="D219" s="11"/>
      <c r="E219" s="11">
        <v>-23907.77</v>
      </c>
      <c r="F219" s="46">
        <v>-28811.77</v>
      </c>
      <c r="G219" s="62">
        <v>-16294.51</v>
      </c>
      <c r="H219" s="11"/>
      <c r="I219" s="11"/>
      <c r="J219" s="3">
        <f t="shared" si="7"/>
        <v>-69014.05</v>
      </c>
    </row>
    <row r="220" spans="1:10" x14ac:dyDescent="0.25">
      <c r="A220" s="1">
        <v>1480</v>
      </c>
      <c r="B220" s="1"/>
      <c r="C220" s="24" t="s">
        <v>226</v>
      </c>
      <c r="D220" s="11"/>
      <c r="E220" s="11">
        <v>0</v>
      </c>
      <c r="F220" s="46">
        <v>0</v>
      </c>
      <c r="G220" s="62">
        <v>0</v>
      </c>
      <c r="H220" s="11"/>
      <c r="I220" s="11"/>
      <c r="J220" s="3">
        <f t="shared" si="7"/>
        <v>0</v>
      </c>
    </row>
    <row r="221" spans="1:10" x14ac:dyDescent="0.25">
      <c r="A221" s="1">
        <v>551</v>
      </c>
      <c r="B221" s="1"/>
      <c r="C221" s="24" t="s">
        <v>146</v>
      </c>
      <c r="D221" s="11"/>
      <c r="E221" s="11">
        <v>-2427.0500000000002</v>
      </c>
      <c r="F221" s="46">
        <v>-1987.55</v>
      </c>
      <c r="G221" s="62">
        <v>-1147.58</v>
      </c>
      <c r="H221" s="11"/>
      <c r="I221" s="11"/>
      <c r="J221" s="3">
        <f t="shared" si="7"/>
        <v>-5562.18</v>
      </c>
    </row>
    <row r="222" spans="1:10" x14ac:dyDescent="0.25">
      <c r="A222" s="1">
        <v>570</v>
      </c>
      <c r="B222" s="1"/>
      <c r="C222" s="24" t="s">
        <v>148</v>
      </c>
      <c r="D222" s="11"/>
      <c r="E222" s="11">
        <v>0</v>
      </c>
      <c r="F222" s="46">
        <v>0</v>
      </c>
      <c r="G222" s="62">
        <v>0</v>
      </c>
      <c r="H222" s="11"/>
      <c r="I222" s="11"/>
      <c r="J222" s="3">
        <f t="shared" si="7"/>
        <v>0</v>
      </c>
    </row>
    <row r="223" spans="1:10" x14ac:dyDescent="0.25">
      <c r="A223" s="1">
        <v>626</v>
      </c>
      <c r="B223" s="1"/>
      <c r="C223" s="24" t="s">
        <v>154</v>
      </c>
      <c r="D223" s="11"/>
      <c r="E223" s="11">
        <v>0</v>
      </c>
      <c r="F223" s="46">
        <v>0</v>
      </c>
      <c r="G223" s="62">
        <v>0</v>
      </c>
      <c r="H223" s="11"/>
      <c r="I223" s="11"/>
      <c r="J223" s="3">
        <f t="shared" si="7"/>
        <v>0</v>
      </c>
    </row>
    <row r="224" spans="1:10" x14ac:dyDescent="0.25">
      <c r="A224" s="1">
        <v>628</v>
      </c>
      <c r="B224" s="1"/>
      <c r="C224" s="24" t="s">
        <v>155</v>
      </c>
      <c r="D224" s="11"/>
      <c r="E224" s="11">
        <v>-2093.37</v>
      </c>
      <c r="F224" s="46">
        <v>-3307.96</v>
      </c>
      <c r="G224" s="62">
        <v>-2645.6</v>
      </c>
      <c r="H224" s="11"/>
      <c r="I224" s="11"/>
      <c r="J224" s="3">
        <f t="shared" si="7"/>
        <v>-8046.93</v>
      </c>
    </row>
    <row r="225" spans="1:10" x14ac:dyDescent="0.25">
      <c r="A225" s="1">
        <v>633</v>
      </c>
      <c r="B225" s="1">
        <v>848</v>
      </c>
      <c r="C225" s="24" t="s">
        <v>156</v>
      </c>
      <c r="D225" s="11"/>
      <c r="E225" s="11">
        <v>-3364.58</v>
      </c>
      <c r="F225" s="46">
        <v>0</v>
      </c>
      <c r="G225" s="62">
        <v>0</v>
      </c>
      <c r="H225" s="11"/>
      <c r="I225" s="11"/>
      <c r="J225" s="3">
        <f t="shared" si="7"/>
        <v>-3364.58</v>
      </c>
    </row>
    <row r="226" spans="1:10" x14ac:dyDescent="0.25">
      <c r="A226" s="1">
        <v>662</v>
      </c>
      <c r="B226" s="1">
        <v>877</v>
      </c>
      <c r="C226" s="24" t="s">
        <v>159</v>
      </c>
      <c r="D226" s="11"/>
      <c r="E226" s="11">
        <v>0</v>
      </c>
      <c r="F226" s="46">
        <v>0</v>
      </c>
      <c r="G226" s="62">
        <v>0</v>
      </c>
      <c r="H226" s="11"/>
      <c r="I226" s="11"/>
      <c r="J226" s="3">
        <f t="shared" si="7"/>
        <v>0</v>
      </c>
    </row>
    <row r="227" spans="1:10" x14ac:dyDescent="0.25">
      <c r="A227" s="1">
        <v>664</v>
      </c>
      <c r="B227" s="1">
        <v>899</v>
      </c>
      <c r="C227" s="24" t="s">
        <v>160</v>
      </c>
      <c r="D227" s="11"/>
      <c r="E227" s="11">
        <v>0</v>
      </c>
      <c r="F227" s="46">
        <v>0</v>
      </c>
      <c r="G227" s="62">
        <v>0</v>
      </c>
      <c r="H227" s="11"/>
      <c r="I227" s="11"/>
      <c r="J227" s="3">
        <f t="shared" si="7"/>
        <v>0</v>
      </c>
    </row>
    <row r="228" spans="1:10" x14ac:dyDescent="0.25">
      <c r="A228" s="1">
        <v>681</v>
      </c>
      <c r="B228" s="1"/>
      <c r="C228" s="24" t="s">
        <v>161</v>
      </c>
      <c r="D228" s="11"/>
      <c r="E228" s="11">
        <v>-445.93</v>
      </c>
      <c r="F228" s="46">
        <v>-181.36</v>
      </c>
      <c r="G228" s="62">
        <v>0</v>
      </c>
      <c r="H228" s="11"/>
      <c r="I228" s="11"/>
      <c r="J228" s="3">
        <f t="shared" si="7"/>
        <v>-627.29</v>
      </c>
    </row>
    <row r="229" spans="1:10" x14ac:dyDescent="0.25">
      <c r="A229" s="1">
        <v>685</v>
      </c>
      <c r="B229" s="1"/>
      <c r="C229" s="24" t="s">
        <v>162</v>
      </c>
      <c r="D229" s="11"/>
      <c r="E229" s="11">
        <v>0</v>
      </c>
      <c r="F229" s="46">
        <v>0</v>
      </c>
      <c r="G229" s="62">
        <v>0</v>
      </c>
      <c r="H229" s="11"/>
      <c r="I229" s="11"/>
      <c r="J229" s="3">
        <f t="shared" si="7"/>
        <v>0</v>
      </c>
    </row>
    <row r="230" spans="1:10" x14ac:dyDescent="0.25">
      <c r="A230" s="34">
        <v>1997</v>
      </c>
      <c r="B230" s="34"/>
      <c r="C230" s="35" t="s">
        <v>282</v>
      </c>
      <c r="D230" s="11"/>
      <c r="E230" s="11">
        <v>0</v>
      </c>
      <c r="F230" s="46">
        <v>0</v>
      </c>
      <c r="G230" s="62">
        <v>0</v>
      </c>
      <c r="H230" s="11"/>
      <c r="I230" s="11"/>
      <c r="J230" s="3">
        <f t="shared" si="7"/>
        <v>0</v>
      </c>
    </row>
    <row r="231" spans="1:10" x14ac:dyDescent="0.25">
      <c r="A231" s="1">
        <v>1662</v>
      </c>
      <c r="B231" s="1"/>
      <c r="C231" s="24" t="s">
        <v>248</v>
      </c>
      <c r="D231" s="11"/>
      <c r="E231" s="11">
        <v>-1326.49</v>
      </c>
      <c r="F231" s="46">
        <v>-1708.01</v>
      </c>
      <c r="G231" s="62">
        <v>-5346.82</v>
      </c>
      <c r="H231" s="11"/>
      <c r="I231" s="11"/>
      <c r="J231" s="3">
        <f t="shared" si="7"/>
        <v>-8381.32</v>
      </c>
    </row>
    <row r="232" spans="1:10" x14ac:dyDescent="0.25">
      <c r="A232" s="1">
        <v>1738</v>
      </c>
      <c r="B232" s="1"/>
      <c r="C232" s="24" t="s">
        <v>252</v>
      </c>
      <c r="D232" s="11"/>
      <c r="E232" s="11">
        <v>0</v>
      </c>
      <c r="F232" s="46">
        <v>0</v>
      </c>
      <c r="G232" s="62">
        <v>0</v>
      </c>
      <c r="H232" s="11"/>
      <c r="I232" s="11"/>
      <c r="J232" s="3">
        <f t="shared" si="7"/>
        <v>0</v>
      </c>
    </row>
    <row r="233" spans="1:10" x14ac:dyDescent="0.25">
      <c r="A233" s="1">
        <v>416</v>
      </c>
      <c r="B233" s="1"/>
      <c r="C233" s="24" t="s">
        <v>108</v>
      </c>
      <c r="D233" s="11"/>
      <c r="E233" s="11">
        <v>-24676.91</v>
      </c>
      <c r="F233" s="46">
        <v>-23539.919999999998</v>
      </c>
      <c r="G233" s="62">
        <v>-15431.73</v>
      </c>
      <c r="H233" s="11"/>
      <c r="I233" s="11"/>
      <c r="J233" s="3">
        <f t="shared" si="7"/>
        <v>-63648.56</v>
      </c>
    </row>
    <row r="234" spans="1:10" x14ac:dyDescent="0.25">
      <c r="A234" s="1">
        <v>427</v>
      </c>
      <c r="B234" s="1"/>
      <c r="C234" s="24" t="s">
        <v>109</v>
      </c>
      <c r="D234" s="11"/>
      <c r="E234" s="11">
        <v>-21883.35</v>
      </c>
      <c r="F234" s="46">
        <v>-31760.62</v>
      </c>
      <c r="G234" s="62">
        <v>-26091.7</v>
      </c>
      <c r="H234" s="11"/>
      <c r="I234" s="11"/>
      <c r="J234" s="3">
        <f t="shared" si="7"/>
        <v>-79735.67</v>
      </c>
    </row>
    <row r="235" spans="1:10" x14ac:dyDescent="0.25">
      <c r="A235" s="34">
        <v>1996</v>
      </c>
      <c r="B235" s="34"/>
      <c r="C235" s="35" t="s">
        <v>281</v>
      </c>
      <c r="D235" s="11"/>
      <c r="E235" s="11">
        <v>0</v>
      </c>
      <c r="F235" s="46">
        <v>-1443.41</v>
      </c>
      <c r="G235" s="62">
        <v>-70.25</v>
      </c>
      <c r="H235" s="11"/>
      <c r="I235" s="11"/>
      <c r="J235" s="3">
        <f t="shared" ref="J235:J266" si="8">SUM(D235:I235)</f>
        <v>-1513.66</v>
      </c>
    </row>
    <row r="236" spans="1:10" x14ac:dyDescent="0.25">
      <c r="A236" s="1">
        <v>1359</v>
      </c>
      <c r="B236" s="1"/>
      <c r="C236" s="24" t="s">
        <v>110</v>
      </c>
      <c r="D236" s="11"/>
      <c r="E236" s="11">
        <v>0</v>
      </c>
      <c r="F236" s="46">
        <v>0</v>
      </c>
      <c r="G236" s="62">
        <v>0</v>
      </c>
      <c r="H236" s="11"/>
      <c r="I236" s="11"/>
      <c r="J236" s="3">
        <f t="shared" si="8"/>
        <v>0</v>
      </c>
    </row>
    <row r="237" spans="1:10" x14ac:dyDescent="0.25">
      <c r="A237" s="1">
        <v>434</v>
      </c>
      <c r="B237" s="1"/>
      <c r="C237" s="24" t="s">
        <v>111</v>
      </c>
      <c r="D237" s="11"/>
      <c r="E237" s="11">
        <v>0</v>
      </c>
      <c r="F237" s="46">
        <v>0</v>
      </c>
      <c r="G237" s="62">
        <v>0</v>
      </c>
      <c r="H237" s="11"/>
      <c r="I237" s="11"/>
      <c r="J237" s="3">
        <f t="shared" si="8"/>
        <v>0</v>
      </c>
    </row>
    <row r="238" spans="1:10" x14ac:dyDescent="0.25">
      <c r="A238" s="1">
        <v>436</v>
      </c>
      <c r="B238" s="1"/>
      <c r="C238" s="24" t="s">
        <v>112</v>
      </c>
      <c r="D238" s="11"/>
      <c r="E238" s="11">
        <v>0</v>
      </c>
      <c r="F238" s="46">
        <v>0</v>
      </c>
      <c r="G238" s="62">
        <v>0</v>
      </c>
      <c r="H238" s="11"/>
      <c r="I238" s="11"/>
      <c r="J238" s="3">
        <f t="shared" si="8"/>
        <v>0</v>
      </c>
    </row>
    <row r="239" spans="1:10" x14ac:dyDescent="0.25">
      <c r="A239" s="12">
        <v>1762</v>
      </c>
      <c r="B239" s="12"/>
      <c r="C239" s="30" t="s">
        <v>278</v>
      </c>
      <c r="D239" s="11"/>
      <c r="E239" s="11">
        <v>0</v>
      </c>
      <c r="F239" s="46">
        <v>0</v>
      </c>
      <c r="G239" s="62">
        <v>0</v>
      </c>
      <c r="H239" s="11"/>
      <c r="I239" s="11"/>
      <c r="J239" s="3">
        <f t="shared" si="8"/>
        <v>0</v>
      </c>
    </row>
    <row r="240" spans="1:10" x14ac:dyDescent="0.25">
      <c r="A240" s="1">
        <v>440</v>
      </c>
      <c r="B240" s="1">
        <v>893</v>
      </c>
      <c r="C240" s="24" t="s">
        <v>113</v>
      </c>
      <c r="D240" s="11"/>
      <c r="E240" s="11">
        <v>0</v>
      </c>
      <c r="F240" s="46">
        <v>0</v>
      </c>
      <c r="G240" s="62">
        <v>0</v>
      </c>
      <c r="H240" s="11"/>
      <c r="I240" s="11"/>
      <c r="J240" s="3">
        <f t="shared" si="8"/>
        <v>0</v>
      </c>
    </row>
    <row r="241" spans="1:10" x14ac:dyDescent="0.25">
      <c r="A241" s="1">
        <v>444</v>
      </c>
      <c r="B241" s="1"/>
      <c r="C241" s="24" t="s">
        <v>115</v>
      </c>
      <c r="D241" s="11"/>
      <c r="E241" s="11">
        <v>-8295.84</v>
      </c>
      <c r="F241" s="46">
        <v>-14979.88</v>
      </c>
      <c r="G241" s="62">
        <v>-24648.89</v>
      </c>
      <c r="H241" s="11"/>
      <c r="I241" s="11"/>
      <c r="J241" s="3">
        <f t="shared" si="8"/>
        <v>-47924.61</v>
      </c>
    </row>
    <row r="242" spans="1:10" x14ac:dyDescent="0.25">
      <c r="A242" s="1">
        <v>442</v>
      </c>
      <c r="B242" s="1">
        <v>898</v>
      </c>
      <c r="C242" s="24" t="s">
        <v>114</v>
      </c>
      <c r="D242" s="11"/>
      <c r="E242" s="11">
        <v>0</v>
      </c>
      <c r="F242" s="46">
        <v>0</v>
      </c>
      <c r="G242" s="62">
        <v>0</v>
      </c>
      <c r="H242" s="11"/>
      <c r="I242" s="11"/>
      <c r="J242" s="3">
        <f t="shared" si="8"/>
        <v>0</v>
      </c>
    </row>
    <row r="243" spans="1:10" x14ac:dyDescent="0.25">
      <c r="A243" s="1">
        <v>456</v>
      </c>
      <c r="B243" s="1">
        <v>891</v>
      </c>
      <c r="C243" s="24" t="s">
        <v>116</v>
      </c>
      <c r="D243" s="11"/>
      <c r="E243" s="11">
        <v>0</v>
      </c>
      <c r="F243" s="46">
        <v>0</v>
      </c>
      <c r="G243" s="62">
        <v>0</v>
      </c>
      <c r="H243" s="11"/>
      <c r="I243" s="11"/>
      <c r="J243" s="3">
        <f t="shared" si="8"/>
        <v>0</v>
      </c>
    </row>
    <row r="244" spans="1:10" x14ac:dyDescent="0.25">
      <c r="A244" s="1">
        <v>462</v>
      </c>
      <c r="B244" s="1"/>
      <c r="C244" s="24" t="s">
        <v>117</v>
      </c>
      <c r="D244" s="11"/>
      <c r="E244" s="11">
        <v>0</v>
      </c>
      <c r="F244" s="46">
        <v>0</v>
      </c>
      <c r="G244" s="62">
        <v>0</v>
      </c>
      <c r="H244" s="11"/>
      <c r="I244" s="11"/>
      <c r="J244" s="3">
        <f t="shared" si="8"/>
        <v>0</v>
      </c>
    </row>
    <row r="245" spans="1:10" x14ac:dyDescent="0.25">
      <c r="A245" s="1">
        <v>464</v>
      </c>
      <c r="B245" s="1"/>
      <c r="C245" s="24" t="s">
        <v>118</v>
      </c>
      <c r="D245" s="11"/>
      <c r="E245" s="11">
        <v>0</v>
      </c>
      <c r="F245" s="46">
        <v>0</v>
      </c>
      <c r="G245" s="62">
        <v>0</v>
      </c>
      <c r="H245" s="11"/>
      <c r="I245" s="11"/>
      <c r="J245" s="3">
        <f t="shared" si="8"/>
        <v>0</v>
      </c>
    </row>
    <row r="246" spans="1:10" x14ac:dyDescent="0.25">
      <c r="A246" s="1">
        <v>465</v>
      </c>
      <c r="B246" s="1"/>
      <c r="C246" s="24" t="s">
        <v>119</v>
      </c>
      <c r="D246" s="11"/>
      <c r="E246" s="11">
        <v>0</v>
      </c>
      <c r="F246" s="46">
        <v>0</v>
      </c>
      <c r="G246" s="62">
        <v>0</v>
      </c>
      <c r="H246" s="11"/>
      <c r="I246" s="11"/>
      <c r="J246" s="3">
        <f t="shared" si="8"/>
        <v>0</v>
      </c>
    </row>
    <row r="247" spans="1:10" x14ac:dyDescent="0.25">
      <c r="A247" s="1">
        <v>466</v>
      </c>
      <c r="B247" s="1">
        <v>891</v>
      </c>
      <c r="C247" s="24" t="s">
        <v>120</v>
      </c>
      <c r="D247" s="11"/>
      <c r="E247" s="11">
        <v>0</v>
      </c>
      <c r="F247" s="46">
        <v>0</v>
      </c>
      <c r="G247" s="62">
        <v>0</v>
      </c>
      <c r="H247" s="11"/>
      <c r="I247" s="11"/>
      <c r="J247" s="3">
        <f t="shared" si="8"/>
        <v>0</v>
      </c>
    </row>
    <row r="248" spans="1:10" x14ac:dyDescent="0.25">
      <c r="A248" s="1">
        <v>468</v>
      </c>
      <c r="B248" s="1">
        <v>891</v>
      </c>
      <c r="C248" s="24" t="s">
        <v>121</v>
      </c>
      <c r="D248" s="11"/>
      <c r="E248" s="11">
        <v>-6074.24</v>
      </c>
      <c r="F248" s="46">
        <v>-3648.29</v>
      </c>
      <c r="G248" s="62">
        <v>-5561.37</v>
      </c>
      <c r="H248" s="11"/>
      <c r="I248" s="11"/>
      <c r="J248" s="3">
        <f t="shared" si="8"/>
        <v>-15283.899999999998</v>
      </c>
    </row>
    <row r="249" spans="1:10" x14ac:dyDescent="0.25">
      <c r="A249" s="1">
        <v>470</v>
      </c>
      <c r="B249" s="1"/>
      <c r="C249" s="24" t="s">
        <v>122</v>
      </c>
      <c r="D249" s="11"/>
      <c r="E249" s="11">
        <v>0</v>
      </c>
      <c r="F249" s="46">
        <v>0</v>
      </c>
      <c r="G249" s="62">
        <v>0</v>
      </c>
      <c r="H249" s="11"/>
      <c r="I249" s="11"/>
      <c r="J249" s="3">
        <f t="shared" si="8"/>
        <v>0</v>
      </c>
    </row>
    <row r="250" spans="1:10" x14ac:dyDescent="0.25">
      <c r="A250" s="1">
        <v>471</v>
      </c>
      <c r="B250" s="1"/>
      <c r="C250" s="24" t="s">
        <v>123</v>
      </c>
      <c r="D250" s="11"/>
      <c r="E250" s="11">
        <v>0</v>
      </c>
      <c r="F250" s="46">
        <v>0</v>
      </c>
      <c r="G250" s="62">
        <v>0</v>
      </c>
      <c r="H250" s="11"/>
      <c r="I250" s="11"/>
      <c r="J250" s="3">
        <f t="shared" si="8"/>
        <v>0</v>
      </c>
    </row>
    <row r="251" spans="1:10" x14ac:dyDescent="0.25">
      <c r="A251" s="1">
        <v>473</v>
      </c>
      <c r="B251" s="1">
        <v>892</v>
      </c>
      <c r="C251" s="24" t="s">
        <v>124</v>
      </c>
      <c r="D251" s="11"/>
      <c r="E251" s="11">
        <v>0</v>
      </c>
      <c r="F251" s="46">
        <v>0</v>
      </c>
      <c r="G251" s="62">
        <v>-2844.49</v>
      </c>
      <c r="H251" s="11"/>
      <c r="I251" s="11"/>
      <c r="J251" s="3">
        <f t="shared" si="8"/>
        <v>-2844.49</v>
      </c>
    </row>
    <row r="252" spans="1:10" x14ac:dyDescent="0.25">
      <c r="A252" s="1">
        <v>475</v>
      </c>
      <c r="B252" s="1"/>
      <c r="C252" s="24" t="s">
        <v>125</v>
      </c>
      <c r="D252" s="11"/>
      <c r="E252" s="11">
        <v>-4209.75</v>
      </c>
      <c r="F252" s="46">
        <v>-3582.49</v>
      </c>
      <c r="G252" s="62">
        <v>-2420.15</v>
      </c>
      <c r="H252" s="11"/>
      <c r="I252" s="11"/>
      <c r="J252" s="3">
        <f t="shared" si="8"/>
        <v>-10212.39</v>
      </c>
    </row>
    <row r="253" spans="1:10" x14ac:dyDescent="0.25">
      <c r="A253" s="1">
        <v>477</v>
      </c>
      <c r="B253" s="1"/>
      <c r="C253" s="24" t="s">
        <v>126</v>
      </c>
      <c r="D253" s="11"/>
      <c r="E253" s="11">
        <v>0</v>
      </c>
      <c r="F253" s="46">
        <v>0</v>
      </c>
      <c r="G253" s="62">
        <v>0</v>
      </c>
      <c r="H253" s="11"/>
      <c r="I253" s="11"/>
      <c r="J253" s="3">
        <f t="shared" si="8"/>
        <v>0</v>
      </c>
    </row>
    <row r="254" spans="1:10" x14ac:dyDescent="0.25">
      <c r="A254" s="1">
        <v>480</v>
      </c>
      <c r="B254" s="1">
        <v>892</v>
      </c>
      <c r="C254" s="24" t="s">
        <v>127</v>
      </c>
      <c r="D254" s="11"/>
      <c r="E254" s="11">
        <v>-18747.080000000002</v>
      </c>
      <c r="F254" s="46">
        <v>-23983.56</v>
      </c>
      <c r="G254" s="62">
        <v>-19385.41</v>
      </c>
      <c r="H254" s="11"/>
      <c r="I254" s="11"/>
      <c r="J254" s="3">
        <f t="shared" si="8"/>
        <v>-62116.05</v>
      </c>
    </row>
    <row r="255" spans="1:10" x14ac:dyDescent="0.25">
      <c r="A255" s="1">
        <v>1060</v>
      </c>
      <c r="B255" s="1"/>
      <c r="C255" s="24" t="s">
        <v>234</v>
      </c>
      <c r="D255" s="11"/>
      <c r="E255" s="11">
        <v>-15428.57</v>
      </c>
      <c r="F255" s="46">
        <v>-16913.830000000002</v>
      </c>
      <c r="G255" s="62">
        <v>-14557.43</v>
      </c>
      <c r="H255" s="11"/>
      <c r="I255" s="11"/>
      <c r="J255" s="3">
        <f t="shared" si="8"/>
        <v>-46899.83</v>
      </c>
    </row>
    <row r="256" spans="1:10" x14ac:dyDescent="0.25">
      <c r="A256" s="1">
        <v>491</v>
      </c>
      <c r="B256" s="1">
        <v>896</v>
      </c>
      <c r="C256" s="24" t="s">
        <v>128</v>
      </c>
      <c r="D256" s="11"/>
      <c r="E256" s="11">
        <v>0</v>
      </c>
      <c r="F256" s="46">
        <v>0</v>
      </c>
      <c r="G256" s="62">
        <v>0</v>
      </c>
      <c r="H256" s="11"/>
      <c r="I256" s="11"/>
      <c r="J256" s="3">
        <f t="shared" si="8"/>
        <v>0</v>
      </c>
    </row>
    <row r="257" spans="1:12" x14ac:dyDescent="0.25">
      <c r="A257" s="1">
        <v>1736</v>
      </c>
      <c r="B257" s="1"/>
      <c r="C257" s="24" t="s">
        <v>253</v>
      </c>
      <c r="D257" s="11"/>
      <c r="E257" s="11">
        <v>0</v>
      </c>
      <c r="F257" s="46">
        <v>0</v>
      </c>
      <c r="G257" s="62">
        <v>0</v>
      </c>
      <c r="H257" s="11"/>
      <c r="I257" s="11"/>
      <c r="J257" s="3">
        <f t="shared" si="8"/>
        <v>0</v>
      </c>
    </row>
    <row r="258" spans="1:12" x14ac:dyDescent="0.25">
      <c r="A258" s="1">
        <v>1354</v>
      </c>
      <c r="B258" s="1"/>
      <c r="C258" s="24" t="s">
        <v>130</v>
      </c>
      <c r="D258" s="11"/>
      <c r="E258" s="11">
        <v>0</v>
      </c>
      <c r="F258" s="46">
        <v>0</v>
      </c>
      <c r="G258" s="62">
        <v>0</v>
      </c>
      <c r="H258" s="11"/>
      <c r="I258" s="11"/>
      <c r="J258" s="3">
        <f t="shared" si="8"/>
        <v>0</v>
      </c>
    </row>
    <row r="259" spans="1:12" x14ac:dyDescent="0.25">
      <c r="A259" s="1">
        <v>495</v>
      </c>
      <c r="B259" s="1"/>
      <c r="C259" s="24" t="s">
        <v>129</v>
      </c>
      <c r="D259" s="11"/>
      <c r="E259" s="11">
        <v>-1080.96</v>
      </c>
      <c r="F259" s="46">
        <v>-58.42</v>
      </c>
      <c r="G259" s="62">
        <v>0</v>
      </c>
      <c r="H259" s="11"/>
      <c r="I259" s="11"/>
      <c r="J259" s="3">
        <f t="shared" si="8"/>
        <v>-1139.3800000000001</v>
      </c>
    </row>
    <row r="260" spans="1:12" x14ac:dyDescent="0.25">
      <c r="A260" s="1">
        <v>503</v>
      </c>
      <c r="B260" s="1"/>
      <c r="C260" s="24" t="s">
        <v>131</v>
      </c>
      <c r="D260" s="11"/>
      <c r="E260" s="11">
        <v>0</v>
      </c>
      <c r="F260" s="46">
        <v>0</v>
      </c>
      <c r="G260" s="62">
        <v>0</v>
      </c>
      <c r="H260" s="11"/>
      <c r="I260" s="11"/>
      <c r="J260" s="3">
        <f t="shared" si="8"/>
        <v>0</v>
      </c>
    </row>
    <row r="261" spans="1:12" x14ac:dyDescent="0.25">
      <c r="A261" s="1">
        <v>1413</v>
      </c>
      <c r="B261" s="1">
        <v>896</v>
      </c>
      <c r="C261" s="24" t="s">
        <v>132</v>
      </c>
      <c r="D261" s="11"/>
      <c r="E261" s="11">
        <v>0</v>
      </c>
      <c r="F261" s="46">
        <v>0</v>
      </c>
      <c r="G261" s="62">
        <v>0</v>
      </c>
      <c r="H261" s="11"/>
      <c r="I261" s="11"/>
      <c r="J261" s="3">
        <f t="shared" si="8"/>
        <v>0</v>
      </c>
    </row>
    <row r="262" spans="1:12" x14ac:dyDescent="0.25">
      <c r="A262" s="1">
        <v>508</v>
      </c>
      <c r="B262" s="1">
        <v>896</v>
      </c>
      <c r="C262" s="24" t="s">
        <v>133</v>
      </c>
      <c r="D262" s="11"/>
      <c r="E262" s="11">
        <v>0</v>
      </c>
      <c r="F262" s="46">
        <v>0</v>
      </c>
      <c r="G262" s="62">
        <v>0</v>
      </c>
      <c r="H262" s="11"/>
      <c r="I262" s="11"/>
      <c r="J262" s="3">
        <f t="shared" si="8"/>
        <v>0</v>
      </c>
    </row>
    <row r="263" spans="1:12" x14ac:dyDescent="0.25">
      <c r="A263" s="1">
        <v>509</v>
      </c>
      <c r="B263" s="1"/>
      <c r="C263" s="24" t="s">
        <v>134</v>
      </c>
      <c r="D263" s="11"/>
      <c r="E263" s="11">
        <v>0</v>
      </c>
      <c r="F263" s="46">
        <v>0</v>
      </c>
      <c r="G263" s="62">
        <v>0</v>
      </c>
      <c r="H263" s="11"/>
      <c r="I263" s="11"/>
      <c r="J263" s="3">
        <f t="shared" si="8"/>
        <v>0</v>
      </c>
    </row>
    <row r="264" spans="1:12" x14ac:dyDescent="0.25">
      <c r="A264" s="1">
        <v>518</v>
      </c>
      <c r="B264" s="1">
        <v>892</v>
      </c>
      <c r="C264" s="24" t="s">
        <v>135</v>
      </c>
      <c r="D264" s="11"/>
      <c r="E264" s="11">
        <v>-109.08</v>
      </c>
      <c r="F264" s="46">
        <v>-68.88</v>
      </c>
      <c r="G264" s="62">
        <v>-109.61</v>
      </c>
      <c r="H264" s="11"/>
      <c r="I264" s="11"/>
      <c r="J264" s="3">
        <f t="shared" si="8"/>
        <v>-287.57</v>
      </c>
    </row>
    <row r="265" spans="1:12" x14ac:dyDescent="0.25">
      <c r="A265" s="1">
        <v>1737</v>
      </c>
      <c r="B265" s="1"/>
      <c r="C265" s="24" t="s">
        <v>254</v>
      </c>
      <c r="D265" s="11"/>
      <c r="E265" s="11">
        <v>0</v>
      </c>
      <c r="F265" s="46">
        <v>0</v>
      </c>
      <c r="G265" s="62">
        <v>0</v>
      </c>
      <c r="H265" s="11"/>
      <c r="I265" s="11"/>
      <c r="J265" s="3">
        <f t="shared" si="8"/>
        <v>0</v>
      </c>
    </row>
    <row r="266" spans="1:12" x14ac:dyDescent="0.25">
      <c r="A266" s="1">
        <v>524</v>
      </c>
      <c r="B266" s="1">
        <v>897</v>
      </c>
      <c r="C266" s="24" t="s">
        <v>136</v>
      </c>
      <c r="D266" s="11"/>
      <c r="E266" s="11">
        <v>-18473</v>
      </c>
      <c r="F266" s="46">
        <v>-23813.53</v>
      </c>
      <c r="G266" s="62">
        <v>-11834.82</v>
      </c>
      <c r="H266" s="11"/>
      <c r="I266" s="11"/>
      <c r="J266" s="3">
        <f t="shared" si="8"/>
        <v>-54121.35</v>
      </c>
    </row>
    <row r="267" spans="1:12" x14ac:dyDescent="0.25">
      <c r="A267" s="1">
        <v>1671</v>
      </c>
      <c r="B267" s="1"/>
      <c r="C267" s="24" t="s">
        <v>249</v>
      </c>
      <c r="D267" s="11"/>
      <c r="E267" s="11">
        <v>-382.05</v>
      </c>
      <c r="F267" s="46">
        <v>-4364.99</v>
      </c>
      <c r="G267" s="62">
        <v>-2835.01</v>
      </c>
      <c r="H267" s="11"/>
      <c r="I267" s="11"/>
      <c r="J267" s="3">
        <f t="shared" ref="J267:J271" si="9">SUM(D267:I267)</f>
        <v>-7582.05</v>
      </c>
    </row>
    <row r="268" spans="1:12" x14ac:dyDescent="0.25">
      <c r="A268" s="1">
        <v>532</v>
      </c>
      <c r="B268" s="1"/>
      <c r="C268" s="24" t="s">
        <v>137</v>
      </c>
      <c r="D268" s="11"/>
      <c r="E268" s="11">
        <v>0</v>
      </c>
      <c r="F268" s="46">
        <v>0</v>
      </c>
      <c r="G268" s="62">
        <v>0</v>
      </c>
      <c r="H268" s="11"/>
      <c r="I268" s="11"/>
      <c r="J268" s="3">
        <f t="shared" si="9"/>
        <v>0</v>
      </c>
    </row>
    <row r="269" spans="1:12" x14ac:dyDescent="0.25">
      <c r="A269" s="1">
        <v>534</v>
      </c>
      <c r="B269" s="1">
        <v>866</v>
      </c>
      <c r="C269" s="24" t="s">
        <v>138</v>
      </c>
      <c r="D269" s="11"/>
      <c r="E269" s="11">
        <v>0</v>
      </c>
      <c r="F269" s="46">
        <v>0</v>
      </c>
      <c r="G269" s="62">
        <v>0</v>
      </c>
      <c r="H269" s="11"/>
      <c r="I269" s="11"/>
      <c r="J269" s="3">
        <f t="shared" si="9"/>
        <v>0</v>
      </c>
    </row>
    <row r="270" spans="1:12" x14ac:dyDescent="0.25">
      <c r="A270" s="1">
        <v>537</v>
      </c>
      <c r="B270" s="1"/>
      <c r="C270" s="24" t="s">
        <v>139</v>
      </c>
      <c r="D270" s="11"/>
      <c r="E270" s="11">
        <v>0</v>
      </c>
      <c r="F270" s="46">
        <v>0</v>
      </c>
      <c r="G270" s="62">
        <v>0</v>
      </c>
      <c r="H270" s="11"/>
      <c r="I270" s="11"/>
      <c r="J270" s="3">
        <f t="shared" si="9"/>
        <v>0</v>
      </c>
      <c r="L270" s="5"/>
    </row>
    <row r="271" spans="1:12" s="5" customFormat="1" x14ac:dyDescent="0.25">
      <c r="A271" s="12">
        <v>542</v>
      </c>
      <c r="B271" s="12"/>
      <c r="C271" s="24" t="s">
        <v>140</v>
      </c>
      <c r="D271" s="11"/>
      <c r="E271" s="11">
        <v>-10087.6</v>
      </c>
      <c r="F271" s="46">
        <v>-13815.46</v>
      </c>
      <c r="G271" s="62">
        <v>-14020.85</v>
      </c>
      <c r="H271" s="11"/>
      <c r="I271" s="11"/>
      <c r="J271" s="3">
        <f t="shared" si="9"/>
        <v>-37923.909999999996</v>
      </c>
      <c r="L271"/>
    </row>
    <row r="272" spans="1:12" x14ac:dyDescent="0.25">
      <c r="A272" s="5">
        <f>COUNT(A1:A7)</f>
        <v>0</v>
      </c>
      <c r="B272" s="5"/>
      <c r="C272" s="16" t="s">
        <v>261</v>
      </c>
      <c r="D272" s="13">
        <f>SUM(D8:D271)</f>
        <v>0</v>
      </c>
      <c r="E272" s="13">
        <f t="shared" ref="E272:J272" si="10">SUM(E8:E271)</f>
        <v>-2175723.7700000005</v>
      </c>
      <c r="F272" s="13">
        <f t="shared" si="10"/>
        <v>-2554514.5300000003</v>
      </c>
      <c r="G272" s="13">
        <f t="shared" si="10"/>
        <v>-1963708.72</v>
      </c>
      <c r="H272" s="13">
        <f t="shared" si="10"/>
        <v>0</v>
      </c>
      <c r="I272" s="13">
        <f t="shared" si="10"/>
        <v>0</v>
      </c>
      <c r="J272" s="13">
        <f t="shared" si="10"/>
        <v>-6693947.0200000005</v>
      </c>
    </row>
  </sheetData>
  <pageMargins left="0.7" right="0.7" top="0.75" bottom="0.75" header="0.3" footer="0.3"/>
  <pageSetup scale="49" orientation="portrait" r:id="rId1"/>
  <rowBreaks count="1" manualBreakCount="1">
    <brk id="177" max="1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2"/>
  <sheetViews>
    <sheetView zoomScaleNormal="100" workbookViewId="0">
      <pane xSplit="3" ySplit="7" topLeftCell="D8" activePane="bottomRight" state="frozen"/>
      <selection pane="topRight" activeCell="E1" sqref="E1"/>
      <selection pane="bottomLeft" activeCell="A8" sqref="A8"/>
      <selection pane="bottomRight" activeCell="C8" sqref="C8"/>
    </sheetView>
  </sheetViews>
  <sheetFormatPr defaultRowHeight="15" x14ac:dyDescent="0.25"/>
  <cols>
    <col min="1" max="1" width="10.28515625" customWidth="1"/>
    <col min="2" max="2" width="6.85546875" customWidth="1"/>
    <col min="3" max="3" width="25.7109375" bestFit="1" customWidth="1"/>
    <col min="4" max="4" width="13.85546875" style="11" customWidth="1"/>
    <col min="5" max="5" width="16" style="52" customWidth="1"/>
    <col min="6" max="7" width="16" style="14" customWidth="1"/>
    <col min="8" max="8" width="16.28515625" style="15" customWidth="1"/>
    <col min="9" max="9" width="6.5703125" customWidth="1"/>
  </cols>
  <sheetData>
    <row r="1" spans="1:9" x14ac:dyDescent="0.25">
      <c r="A1" s="18" t="s">
        <v>286</v>
      </c>
      <c r="B1" s="18"/>
      <c r="C1" s="18"/>
      <c r="D1" s="18"/>
      <c r="E1" s="48"/>
      <c r="F1" s="18"/>
      <c r="G1" s="18"/>
      <c r="H1" s="18"/>
    </row>
    <row r="2" spans="1:9" x14ac:dyDescent="0.25">
      <c r="A2" s="22"/>
      <c r="B2" s="22"/>
      <c r="C2" s="22"/>
      <c r="D2" s="22"/>
      <c r="E2" s="49"/>
      <c r="F2" s="22"/>
      <c r="G2" s="22"/>
      <c r="H2" s="22" t="s">
        <v>236</v>
      </c>
      <c r="I2" s="2"/>
    </row>
    <row r="3" spans="1:9" x14ac:dyDescent="0.25">
      <c r="A3" s="22"/>
      <c r="B3" s="22"/>
      <c r="C3" s="23" t="s">
        <v>242</v>
      </c>
      <c r="D3" s="22"/>
      <c r="E3" s="49"/>
      <c r="F3" s="22"/>
      <c r="G3" s="22"/>
      <c r="H3" s="22" t="s">
        <v>237</v>
      </c>
      <c r="I3" s="2"/>
    </row>
    <row r="4" spans="1:9" x14ac:dyDescent="0.25">
      <c r="A4" s="22"/>
      <c r="B4" s="22"/>
      <c r="C4" s="23" t="s">
        <v>243</v>
      </c>
      <c r="D4" s="22"/>
      <c r="E4" s="49"/>
      <c r="F4" s="22"/>
      <c r="G4" s="22"/>
      <c r="H4" s="22" t="s">
        <v>238</v>
      </c>
      <c r="I4" s="2"/>
    </row>
    <row r="5" spans="1:9" x14ac:dyDescent="0.25">
      <c r="A5" s="22"/>
      <c r="B5" s="22"/>
      <c r="C5" s="22"/>
      <c r="D5" s="22"/>
      <c r="E5" s="49"/>
      <c r="F5" s="22"/>
      <c r="G5" s="22"/>
      <c r="H5" s="22" t="s">
        <v>240</v>
      </c>
      <c r="I5" s="2"/>
    </row>
    <row r="6" spans="1:9" x14ac:dyDescent="0.25">
      <c r="A6" s="22"/>
      <c r="B6" s="22"/>
      <c r="C6" s="22"/>
      <c r="D6" s="22" t="s">
        <v>256</v>
      </c>
      <c r="E6" s="49" t="s">
        <v>256</v>
      </c>
      <c r="F6" s="22" t="s">
        <v>264</v>
      </c>
      <c r="G6" s="22" t="s">
        <v>264</v>
      </c>
      <c r="H6" s="22" t="s">
        <v>259</v>
      </c>
      <c r="I6" s="2"/>
    </row>
    <row r="7" spans="1:9" x14ac:dyDescent="0.25">
      <c r="A7" s="57" t="s">
        <v>288</v>
      </c>
      <c r="B7" s="57" t="s">
        <v>0</v>
      </c>
      <c r="C7" s="57" t="s">
        <v>1</v>
      </c>
      <c r="D7" s="57" t="s">
        <v>289</v>
      </c>
      <c r="E7" s="58" t="s">
        <v>293</v>
      </c>
      <c r="F7" s="57" t="s">
        <v>291</v>
      </c>
      <c r="G7" s="57" t="s">
        <v>292</v>
      </c>
      <c r="H7" s="57" t="s">
        <v>260</v>
      </c>
      <c r="I7" s="2"/>
    </row>
    <row r="8" spans="1:9" x14ac:dyDescent="0.25">
      <c r="A8" s="1">
        <v>1761</v>
      </c>
      <c r="B8" s="1"/>
      <c r="C8" s="24" t="s">
        <v>263</v>
      </c>
      <c r="D8" s="26">
        <v>0</v>
      </c>
      <c r="E8" s="50">
        <v>0</v>
      </c>
      <c r="F8" s="63">
        <v>0</v>
      </c>
      <c r="G8" s="25"/>
      <c r="H8" s="27">
        <f t="shared" ref="H8:H71" si="0">SUM(D8:G8)</f>
        <v>0</v>
      </c>
    </row>
    <row r="9" spans="1:9" x14ac:dyDescent="0.25">
      <c r="A9" s="1">
        <v>2</v>
      </c>
      <c r="B9" s="1"/>
      <c r="C9" s="24" t="s">
        <v>2</v>
      </c>
      <c r="D9" s="26">
        <v>0</v>
      </c>
      <c r="E9" s="50">
        <v>0</v>
      </c>
      <c r="F9" s="63">
        <v>0</v>
      </c>
      <c r="G9" s="25"/>
      <c r="H9" s="27">
        <f t="shared" si="0"/>
        <v>0</v>
      </c>
    </row>
    <row r="10" spans="1:9" x14ac:dyDescent="0.25">
      <c r="A10" s="1">
        <v>1038</v>
      </c>
      <c r="B10" s="1">
        <v>881</v>
      </c>
      <c r="C10" s="24" t="s">
        <v>229</v>
      </c>
      <c r="D10" s="26">
        <v>0</v>
      </c>
      <c r="E10" s="50">
        <v>0</v>
      </c>
      <c r="F10" s="63">
        <v>0</v>
      </c>
      <c r="G10" s="25"/>
      <c r="H10" s="27">
        <f t="shared" si="0"/>
        <v>0</v>
      </c>
    </row>
    <row r="11" spans="1:9" x14ac:dyDescent="0.25">
      <c r="A11" s="1">
        <v>4</v>
      </c>
      <c r="B11" s="1">
        <v>877</v>
      </c>
      <c r="C11" s="24" t="s">
        <v>3</v>
      </c>
      <c r="D11" s="26">
        <v>-3513.79</v>
      </c>
      <c r="E11" s="50">
        <v>-670.78</v>
      </c>
      <c r="F11" s="63">
        <v>0</v>
      </c>
      <c r="G11" s="25"/>
      <c r="H11" s="27">
        <f t="shared" si="0"/>
        <v>-4184.57</v>
      </c>
    </row>
    <row r="12" spans="1:9" x14ac:dyDescent="0.25">
      <c r="A12" s="1">
        <v>1734</v>
      </c>
      <c r="B12" s="1"/>
      <c r="C12" s="24" t="s">
        <v>250</v>
      </c>
      <c r="D12" s="26">
        <v>0</v>
      </c>
      <c r="E12" s="50">
        <v>0</v>
      </c>
      <c r="F12" s="63">
        <v>0</v>
      </c>
      <c r="G12" s="25"/>
      <c r="H12" s="27">
        <f t="shared" si="0"/>
        <v>0</v>
      </c>
    </row>
    <row r="13" spans="1:9" x14ac:dyDescent="0.25">
      <c r="A13" s="1">
        <v>9</v>
      </c>
      <c r="B13" s="1"/>
      <c r="C13" s="24" t="s">
        <v>4</v>
      </c>
      <c r="D13" s="26">
        <v>0</v>
      </c>
      <c r="E13" s="50">
        <v>-726.79</v>
      </c>
      <c r="F13" s="63">
        <v>-1355.15</v>
      </c>
      <c r="G13" s="25"/>
      <c r="H13" s="27">
        <f t="shared" si="0"/>
        <v>-2081.94</v>
      </c>
    </row>
    <row r="14" spans="1:9" x14ac:dyDescent="0.25">
      <c r="A14" s="1">
        <v>1629</v>
      </c>
      <c r="B14" s="1"/>
      <c r="C14" s="24" t="s">
        <v>5</v>
      </c>
      <c r="D14" s="26">
        <v>-696.55</v>
      </c>
      <c r="E14" s="50">
        <v>-1150.83</v>
      </c>
      <c r="F14" s="63">
        <v>0</v>
      </c>
      <c r="G14" s="25"/>
      <c r="H14" s="27">
        <f t="shared" si="0"/>
        <v>-1847.3799999999999</v>
      </c>
    </row>
    <row r="15" spans="1:9" x14ac:dyDescent="0.25">
      <c r="A15" s="1">
        <v>14</v>
      </c>
      <c r="B15" s="1"/>
      <c r="C15" s="24" t="s">
        <v>6</v>
      </c>
      <c r="D15" s="26">
        <v>-24195.02</v>
      </c>
      <c r="E15" s="50">
        <v>-36847.4</v>
      </c>
      <c r="F15" s="63">
        <v>-7167.67</v>
      </c>
      <c r="G15" s="25"/>
      <c r="H15" s="27">
        <f t="shared" si="0"/>
        <v>-68210.09</v>
      </c>
    </row>
    <row r="16" spans="1:9" x14ac:dyDescent="0.25">
      <c r="A16" s="1">
        <v>28</v>
      </c>
      <c r="B16" s="1"/>
      <c r="C16" s="24" t="s">
        <v>7</v>
      </c>
      <c r="D16" s="26">
        <v>-4119.8</v>
      </c>
      <c r="E16" s="50">
        <v>-6569.33</v>
      </c>
      <c r="F16" s="63">
        <v>-2822.2</v>
      </c>
      <c r="G16" s="25"/>
      <c r="H16" s="27">
        <f t="shared" si="0"/>
        <v>-13511.330000000002</v>
      </c>
    </row>
    <row r="17" spans="1:8" x14ac:dyDescent="0.25">
      <c r="A17" s="1">
        <v>38</v>
      </c>
      <c r="B17" s="1">
        <v>890</v>
      </c>
      <c r="C17" s="24" t="s">
        <v>8</v>
      </c>
      <c r="D17" s="26">
        <v>-18170.41</v>
      </c>
      <c r="E17" s="50">
        <v>-18065.29</v>
      </c>
      <c r="F17" s="63">
        <v>-3766.14</v>
      </c>
      <c r="G17" s="25"/>
      <c r="H17" s="27">
        <f t="shared" si="0"/>
        <v>-40001.839999999997</v>
      </c>
    </row>
    <row r="18" spans="1:8" x14ac:dyDescent="0.25">
      <c r="A18" s="1">
        <v>42</v>
      </c>
      <c r="B18" s="1"/>
      <c r="C18" s="24" t="s">
        <v>9</v>
      </c>
      <c r="D18" s="26">
        <v>-14185.76</v>
      </c>
      <c r="E18" s="50">
        <v>-13967.93</v>
      </c>
      <c r="F18" s="63">
        <v>-3911.67</v>
      </c>
      <c r="G18" s="25"/>
      <c r="H18" s="27">
        <f t="shared" si="0"/>
        <v>-32065.360000000001</v>
      </c>
    </row>
    <row r="19" spans="1:8" x14ac:dyDescent="0.25">
      <c r="A19" s="1">
        <v>53</v>
      </c>
      <c r="B19" s="1">
        <v>891</v>
      </c>
      <c r="C19" s="24" t="s">
        <v>10</v>
      </c>
      <c r="D19" s="26">
        <v>0</v>
      </c>
      <c r="E19" s="50">
        <v>0</v>
      </c>
      <c r="F19" s="63">
        <v>0</v>
      </c>
      <c r="G19" s="25"/>
      <c r="H19" s="27">
        <f t="shared" si="0"/>
        <v>0</v>
      </c>
    </row>
    <row r="20" spans="1:8" x14ac:dyDescent="0.25">
      <c r="A20" s="1">
        <v>547</v>
      </c>
      <c r="B20" s="1">
        <v>877</v>
      </c>
      <c r="C20" s="24" t="s">
        <v>141</v>
      </c>
      <c r="D20" s="26">
        <v>-3182.58</v>
      </c>
      <c r="E20" s="50">
        <v>-3878.03</v>
      </c>
      <c r="F20" s="63">
        <v>-23.81</v>
      </c>
      <c r="G20" s="25"/>
      <c r="H20" s="27">
        <f t="shared" si="0"/>
        <v>-7084.420000000001</v>
      </c>
    </row>
    <row r="21" spans="1:8" x14ac:dyDescent="0.25">
      <c r="A21" s="1">
        <v>1630</v>
      </c>
      <c r="B21" s="1"/>
      <c r="C21" s="24" t="s">
        <v>273</v>
      </c>
      <c r="D21" s="26">
        <v>0</v>
      </c>
      <c r="E21" s="50">
        <v>0</v>
      </c>
      <c r="F21" s="63">
        <v>0</v>
      </c>
      <c r="G21" s="25"/>
      <c r="H21" s="27">
        <f t="shared" si="0"/>
        <v>0</v>
      </c>
    </row>
    <row r="22" spans="1:8" x14ac:dyDescent="0.25">
      <c r="A22" s="1">
        <v>62</v>
      </c>
      <c r="B22" s="1"/>
      <c r="C22" s="24" t="s">
        <v>11</v>
      </c>
      <c r="D22" s="26">
        <v>0</v>
      </c>
      <c r="E22" s="50">
        <v>0</v>
      </c>
      <c r="F22" s="63">
        <v>0</v>
      </c>
      <c r="G22" s="25"/>
      <c r="H22" s="27">
        <f t="shared" si="0"/>
        <v>0</v>
      </c>
    </row>
    <row r="23" spans="1:8" x14ac:dyDescent="0.25">
      <c r="A23" s="1">
        <v>550</v>
      </c>
      <c r="B23" s="1"/>
      <c r="C23" s="24" t="s">
        <v>144</v>
      </c>
      <c r="D23" s="26">
        <v>0</v>
      </c>
      <c r="E23" s="50">
        <v>0</v>
      </c>
      <c r="F23" s="63">
        <v>0</v>
      </c>
      <c r="G23" s="25"/>
      <c r="H23" s="27">
        <f t="shared" si="0"/>
        <v>0</v>
      </c>
    </row>
    <row r="24" spans="1:8" x14ac:dyDescent="0.25">
      <c r="A24" s="1">
        <v>64</v>
      </c>
      <c r="B24" s="1"/>
      <c r="C24" s="24" t="s">
        <v>12</v>
      </c>
      <c r="D24" s="26">
        <v>0</v>
      </c>
      <c r="E24" s="50">
        <v>0</v>
      </c>
      <c r="F24" s="63">
        <v>0</v>
      </c>
      <c r="G24" s="25"/>
      <c r="H24" s="27">
        <f t="shared" si="0"/>
        <v>0</v>
      </c>
    </row>
    <row r="25" spans="1:8" x14ac:dyDescent="0.25">
      <c r="A25" s="1">
        <v>65</v>
      </c>
      <c r="B25" s="1"/>
      <c r="C25" s="24" t="s">
        <v>13</v>
      </c>
      <c r="D25" s="26">
        <v>-70762.63</v>
      </c>
      <c r="E25" s="50">
        <v>-64630.39</v>
      </c>
      <c r="F25" s="63">
        <v>-16173.86</v>
      </c>
      <c r="G25" s="25"/>
      <c r="H25" s="27">
        <f t="shared" si="0"/>
        <v>-151566.88</v>
      </c>
    </row>
    <row r="26" spans="1:8" x14ac:dyDescent="0.25">
      <c r="A26" s="1">
        <v>72</v>
      </c>
      <c r="B26" s="1"/>
      <c r="C26" s="24" t="s">
        <v>14</v>
      </c>
      <c r="D26" s="26">
        <v>0</v>
      </c>
      <c r="E26" s="50">
        <v>0</v>
      </c>
      <c r="F26" s="63">
        <v>0</v>
      </c>
      <c r="G26" s="25"/>
      <c r="H26" s="27">
        <f t="shared" si="0"/>
        <v>0</v>
      </c>
    </row>
    <row r="27" spans="1:8" x14ac:dyDescent="0.25">
      <c r="A27" s="1">
        <v>1031</v>
      </c>
      <c r="B27" s="1">
        <v>898</v>
      </c>
      <c r="C27" s="24" t="s">
        <v>227</v>
      </c>
      <c r="D27" s="26">
        <v>0</v>
      </c>
      <c r="E27" s="50">
        <v>0</v>
      </c>
      <c r="F27" s="63">
        <v>0</v>
      </c>
      <c r="G27" s="25"/>
      <c r="H27" s="27">
        <f t="shared" si="0"/>
        <v>0</v>
      </c>
    </row>
    <row r="28" spans="1:8" x14ac:dyDescent="0.25">
      <c r="A28" s="1">
        <v>74</v>
      </c>
      <c r="B28" s="1"/>
      <c r="C28" s="24" t="s">
        <v>15</v>
      </c>
      <c r="D28" s="26">
        <v>0</v>
      </c>
      <c r="E28" s="50">
        <v>0</v>
      </c>
      <c r="F28" s="63">
        <v>0</v>
      </c>
      <c r="G28" s="25"/>
      <c r="H28" s="27">
        <f t="shared" si="0"/>
        <v>0</v>
      </c>
    </row>
    <row r="29" spans="1:8" x14ac:dyDescent="0.25">
      <c r="A29" s="1">
        <v>77</v>
      </c>
      <c r="B29" s="1">
        <v>893</v>
      </c>
      <c r="C29" s="24" t="s">
        <v>16</v>
      </c>
      <c r="D29" s="26">
        <v>0</v>
      </c>
      <c r="E29" s="50">
        <v>0</v>
      </c>
      <c r="F29" s="63">
        <v>0</v>
      </c>
      <c r="G29" s="25"/>
      <c r="H29" s="27">
        <f t="shared" si="0"/>
        <v>0</v>
      </c>
    </row>
    <row r="30" spans="1:8" x14ac:dyDescent="0.25">
      <c r="A30" s="1">
        <v>78</v>
      </c>
      <c r="B30" s="1"/>
      <c r="C30" s="24" t="s">
        <v>17</v>
      </c>
      <c r="D30" s="26">
        <v>-5651.19</v>
      </c>
      <c r="E30" s="50">
        <v>-2281.59</v>
      </c>
      <c r="F30" s="63">
        <v>-1018.24</v>
      </c>
      <c r="G30" s="25"/>
      <c r="H30" s="27">
        <f t="shared" si="0"/>
        <v>-8951.02</v>
      </c>
    </row>
    <row r="31" spans="1:8" x14ac:dyDescent="0.25">
      <c r="A31" s="1">
        <v>86</v>
      </c>
      <c r="B31" s="1">
        <v>899</v>
      </c>
      <c r="C31" s="24" t="s">
        <v>18</v>
      </c>
      <c r="D31" s="26">
        <v>-577.5</v>
      </c>
      <c r="E31" s="50">
        <v>-157.91999999999999</v>
      </c>
      <c r="F31" s="63">
        <v>-623.01</v>
      </c>
      <c r="G31" s="25"/>
      <c r="H31" s="27">
        <f t="shared" si="0"/>
        <v>-1358.4299999999998</v>
      </c>
    </row>
    <row r="32" spans="1:8" x14ac:dyDescent="0.25">
      <c r="A32" s="1">
        <v>1633</v>
      </c>
      <c r="B32" s="1"/>
      <c r="C32" s="24" t="s">
        <v>19</v>
      </c>
      <c r="D32" s="26">
        <v>0</v>
      </c>
      <c r="E32" s="50">
        <v>0</v>
      </c>
      <c r="F32" s="63">
        <v>0</v>
      </c>
      <c r="G32" s="25"/>
      <c r="H32" s="27">
        <f t="shared" si="0"/>
        <v>0</v>
      </c>
    </row>
    <row r="33" spans="1:8" x14ac:dyDescent="0.25">
      <c r="A33" s="1">
        <v>88</v>
      </c>
      <c r="B33" s="1">
        <v>893</v>
      </c>
      <c r="C33" s="24" t="s">
        <v>20</v>
      </c>
      <c r="D33" s="26">
        <v>0</v>
      </c>
      <c r="E33" s="50">
        <v>0</v>
      </c>
      <c r="F33" s="63">
        <v>0</v>
      </c>
      <c r="G33" s="25"/>
      <c r="H33" s="27">
        <f t="shared" si="0"/>
        <v>0</v>
      </c>
    </row>
    <row r="34" spans="1:8" x14ac:dyDescent="0.25">
      <c r="A34" s="1">
        <v>90</v>
      </c>
      <c r="B34" s="1"/>
      <c r="C34" s="24" t="s">
        <v>21</v>
      </c>
      <c r="D34" s="26">
        <v>0</v>
      </c>
      <c r="E34" s="50">
        <v>0</v>
      </c>
      <c r="F34" s="63">
        <v>0</v>
      </c>
      <c r="G34" s="25"/>
      <c r="H34" s="27">
        <f t="shared" si="0"/>
        <v>0</v>
      </c>
    </row>
    <row r="35" spans="1:8" x14ac:dyDescent="0.25">
      <c r="A35" s="1">
        <v>92</v>
      </c>
      <c r="B35" s="1"/>
      <c r="C35" s="24" t="s">
        <v>22</v>
      </c>
      <c r="D35" s="26">
        <v>0</v>
      </c>
      <c r="E35" s="50">
        <v>0</v>
      </c>
      <c r="F35" s="63">
        <v>0</v>
      </c>
      <c r="G35" s="25"/>
      <c r="H35" s="27">
        <f t="shared" si="0"/>
        <v>0</v>
      </c>
    </row>
    <row r="36" spans="1:8" x14ac:dyDescent="0.25">
      <c r="A36" s="1">
        <v>94</v>
      </c>
      <c r="B36" s="1"/>
      <c r="C36" s="24" t="s">
        <v>23</v>
      </c>
      <c r="D36" s="26">
        <v>0</v>
      </c>
      <c r="E36" s="50">
        <v>0</v>
      </c>
      <c r="F36" s="63">
        <v>0</v>
      </c>
      <c r="G36" s="25"/>
      <c r="H36" s="27">
        <f t="shared" si="0"/>
        <v>0</v>
      </c>
    </row>
    <row r="37" spans="1:8" x14ac:dyDescent="0.25">
      <c r="A37" s="1">
        <v>1824</v>
      </c>
      <c r="B37" s="1"/>
      <c r="C37" s="24" t="s">
        <v>269</v>
      </c>
      <c r="D37" s="26">
        <v>0</v>
      </c>
      <c r="E37" s="50">
        <v>0</v>
      </c>
      <c r="F37" s="63">
        <v>0</v>
      </c>
      <c r="G37" s="25"/>
      <c r="H37" s="27">
        <f t="shared" si="0"/>
        <v>0</v>
      </c>
    </row>
    <row r="38" spans="1:8" x14ac:dyDescent="0.25">
      <c r="A38" s="1">
        <v>1825</v>
      </c>
      <c r="B38" s="1"/>
      <c r="C38" s="24" t="s">
        <v>270</v>
      </c>
      <c r="D38" s="26">
        <v>0</v>
      </c>
      <c r="E38" s="50">
        <v>0</v>
      </c>
      <c r="F38" s="63">
        <v>0</v>
      </c>
      <c r="G38" s="25"/>
      <c r="H38" s="27">
        <f t="shared" si="0"/>
        <v>0</v>
      </c>
    </row>
    <row r="39" spans="1:8" x14ac:dyDescent="0.25">
      <c r="A39" s="1">
        <v>108</v>
      </c>
      <c r="B39" s="1"/>
      <c r="C39" s="24" t="s">
        <v>24</v>
      </c>
      <c r="D39" s="26">
        <v>-80565.69</v>
      </c>
      <c r="E39" s="50">
        <v>-60779.01</v>
      </c>
      <c r="F39" s="63">
        <v>-9843.48</v>
      </c>
      <c r="G39" s="25"/>
      <c r="H39" s="27">
        <f t="shared" si="0"/>
        <v>-151188.18000000002</v>
      </c>
    </row>
    <row r="40" spans="1:8" x14ac:dyDescent="0.25">
      <c r="A40" s="1">
        <v>113</v>
      </c>
      <c r="B40" s="1"/>
      <c r="C40" s="24" t="s">
        <v>25</v>
      </c>
      <c r="D40" s="26">
        <v>0</v>
      </c>
      <c r="E40" s="50">
        <v>0</v>
      </c>
      <c r="F40" s="63">
        <v>0</v>
      </c>
      <c r="G40" s="25"/>
      <c r="H40" s="27">
        <f t="shared" si="0"/>
        <v>0</v>
      </c>
    </row>
    <row r="41" spans="1:8" x14ac:dyDescent="0.25">
      <c r="A41" s="1">
        <v>1402</v>
      </c>
      <c r="B41" s="1"/>
      <c r="C41" s="24" t="s">
        <v>26</v>
      </c>
      <c r="D41" s="26">
        <v>-6.04</v>
      </c>
      <c r="E41" s="50">
        <v>0</v>
      </c>
      <c r="F41" s="63">
        <v>0</v>
      </c>
      <c r="G41" s="25"/>
      <c r="H41" s="27">
        <f t="shared" si="0"/>
        <v>-6.04</v>
      </c>
    </row>
    <row r="42" spans="1:8" x14ac:dyDescent="0.25">
      <c r="A42" s="1">
        <v>549</v>
      </c>
      <c r="B42" s="1"/>
      <c r="C42" s="24" t="s">
        <v>143</v>
      </c>
      <c r="D42" s="26">
        <v>0</v>
      </c>
      <c r="E42" s="50">
        <v>0</v>
      </c>
      <c r="F42" s="63">
        <v>0</v>
      </c>
      <c r="G42" s="25"/>
      <c r="H42" s="27">
        <f t="shared" si="0"/>
        <v>0</v>
      </c>
    </row>
    <row r="43" spans="1:8" x14ac:dyDescent="0.25">
      <c r="A43" s="1">
        <v>124</v>
      </c>
      <c r="B43" s="1">
        <v>890</v>
      </c>
      <c r="C43" s="24" t="s">
        <v>27</v>
      </c>
      <c r="D43" s="26">
        <v>-85.73</v>
      </c>
      <c r="E43" s="50">
        <v>0</v>
      </c>
      <c r="F43" s="63">
        <v>0</v>
      </c>
      <c r="G43" s="25"/>
      <c r="H43" s="27">
        <f t="shared" si="0"/>
        <v>-85.73</v>
      </c>
    </row>
    <row r="44" spans="1:8" x14ac:dyDescent="0.25">
      <c r="A44" s="1">
        <v>125</v>
      </c>
      <c r="B44" s="1"/>
      <c r="C44" s="24" t="s">
        <v>28</v>
      </c>
      <c r="D44" s="26">
        <v>0</v>
      </c>
      <c r="E44" s="50">
        <v>0</v>
      </c>
      <c r="F44" s="63">
        <v>0</v>
      </c>
      <c r="G44" s="25"/>
      <c r="H44" s="27">
        <f t="shared" si="0"/>
        <v>0</v>
      </c>
    </row>
    <row r="45" spans="1:8" x14ac:dyDescent="0.25">
      <c r="A45" s="1">
        <v>127</v>
      </c>
      <c r="B45" s="1"/>
      <c r="C45" s="24" t="s">
        <v>29</v>
      </c>
      <c r="D45" s="26">
        <v>0</v>
      </c>
      <c r="E45" s="50">
        <v>0</v>
      </c>
      <c r="F45" s="63">
        <v>0</v>
      </c>
      <c r="G45" s="25"/>
      <c r="H45" s="27">
        <f t="shared" si="0"/>
        <v>0</v>
      </c>
    </row>
    <row r="46" spans="1:8" x14ac:dyDescent="0.25">
      <c r="A46" s="1">
        <v>130</v>
      </c>
      <c r="B46" s="1">
        <v>877</v>
      </c>
      <c r="C46" s="24" t="s">
        <v>30</v>
      </c>
      <c r="D46" s="26">
        <v>-7432.74</v>
      </c>
      <c r="E46" s="50">
        <v>-2239.35</v>
      </c>
      <c r="F46" s="63">
        <v>0</v>
      </c>
      <c r="G46" s="25"/>
      <c r="H46" s="27">
        <f t="shared" si="0"/>
        <v>-9672.09</v>
      </c>
    </row>
    <row r="47" spans="1:8" x14ac:dyDescent="0.25">
      <c r="A47" s="1">
        <v>1433</v>
      </c>
      <c r="B47" s="1"/>
      <c r="C47" s="24" t="s">
        <v>145</v>
      </c>
      <c r="D47" s="26">
        <v>0</v>
      </c>
      <c r="E47" s="50">
        <v>0</v>
      </c>
      <c r="F47" s="63">
        <v>0</v>
      </c>
      <c r="G47" s="25"/>
      <c r="H47" s="27">
        <f t="shared" si="0"/>
        <v>0</v>
      </c>
    </row>
    <row r="48" spans="1:8" x14ac:dyDescent="0.25">
      <c r="A48" s="1">
        <v>1628</v>
      </c>
      <c r="B48" s="1"/>
      <c r="C48" s="24" t="s">
        <v>31</v>
      </c>
      <c r="D48" s="26">
        <v>0</v>
      </c>
      <c r="E48" s="50">
        <v>0</v>
      </c>
      <c r="F48" s="63">
        <v>0</v>
      </c>
      <c r="G48" s="25"/>
      <c r="H48" s="27">
        <f t="shared" si="0"/>
        <v>0</v>
      </c>
    </row>
    <row r="49" spans="1:8" x14ac:dyDescent="0.25">
      <c r="A49" s="1">
        <v>137</v>
      </c>
      <c r="B49" s="1">
        <v>890</v>
      </c>
      <c r="C49" s="24" t="s">
        <v>32</v>
      </c>
      <c r="D49" s="26">
        <v>0</v>
      </c>
      <c r="E49" s="50">
        <v>0</v>
      </c>
      <c r="F49" s="63">
        <v>0</v>
      </c>
      <c r="G49" s="25"/>
      <c r="H49" s="27">
        <f t="shared" si="0"/>
        <v>0</v>
      </c>
    </row>
    <row r="50" spans="1:8" x14ac:dyDescent="0.25">
      <c r="A50" s="1">
        <v>138</v>
      </c>
      <c r="B50" s="1"/>
      <c r="C50" s="24" t="s">
        <v>33</v>
      </c>
      <c r="D50" s="26">
        <v>0</v>
      </c>
      <c r="E50" s="50">
        <v>0</v>
      </c>
      <c r="F50" s="63">
        <v>0</v>
      </c>
      <c r="G50" s="25"/>
      <c r="H50" s="27">
        <f t="shared" si="0"/>
        <v>0</v>
      </c>
    </row>
    <row r="51" spans="1:8" x14ac:dyDescent="0.25">
      <c r="A51" s="1">
        <v>1510</v>
      </c>
      <c r="B51" s="1"/>
      <c r="C51" s="24" t="s">
        <v>274</v>
      </c>
      <c r="D51" s="26">
        <v>0</v>
      </c>
      <c r="E51" s="50">
        <v>0</v>
      </c>
      <c r="F51" s="63">
        <v>0</v>
      </c>
      <c r="G51" s="25"/>
      <c r="H51" s="27">
        <f t="shared" si="0"/>
        <v>0</v>
      </c>
    </row>
    <row r="52" spans="1:8" x14ac:dyDescent="0.25">
      <c r="A52" s="1">
        <v>139</v>
      </c>
      <c r="B52" s="1">
        <v>891</v>
      </c>
      <c r="C52" s="24" t="s">
        <v>34</v>
      </c>
      <c r="D52" s="26">
        <v>0</v>
      </c>
      <c r="E52" s="50">
        <v>0</v>
      </c>
      <c r="F52" s="63">
        <v>0</v>
      </c>
      <c r="G52" s="25"/>
      <c r="H52" s="27">
        <f t="shared" si="0"/>
        <v>0</v>
      </c>
    </row>
    <row r="53" spans="1:8" x14ac:dyDescent="0.25">
      <c r="A53" s="1">
        <v>142</v>
      </c>
      <c r="B53" s="1">
        <v>877</v>
      </c>
      <c r="C53" s="24" t="s">
        <v>35</v>
      </c>
      <c r="D53" s="26">
        <v>0</v>
      </c>
      <c r="E53" s="50">
        <v>0</v>
      </c>
      <c r="F53" s="63">
        <v>0</v>
      </c>
      <c r="G53" s="25"/>
      <c r="H53" s="27">
        <f t="shared" si="0"/>
        <v>0</v>
      </c>
    </row>
    <row r="54" spans="1:8" x14ac:dyDescent="0.25">
      <c r="A54" s="1">
        <v>1411</v>
      </c>
      <c r="B54" s="1">
        <v>896</v>
      </c>
      <c r="C54" s="24" t="s">
        <v>36</v>
      </c>
      <c r="D54" s="26">
        <v>0</v>
      </c>
      <c r="E54" s="50">
        <v>0</v>
      </c>
      <c r="F54" s="63">
        <v>0</v>
      </c>
      <c r="G54" s="25"/>
      <c r="H54" s="27">
        <f t="shared" si="0"/>
        <v>0</v>
      </c>
    </row>
    <row r="55" spans="1:8" x14ac:dyDescent="0.25">
      <c r="A55" s="1">
        <v>144</v>
      </c>
      <c r="B55" s="1">
        <v>893</v>
      </c>
      <c r="C55" s="24" t="s">
        <v>37</v>
      </c>
      <c r="D55" s="26">
        <v>0</v>
      </c>
      <c r="E55" s="50">
        <v>0</v>
      </c>
      <c r="F55" s="63">
        <v>0</v>
      </c>
      <c r="G55" s="25"/>
      <c r="H55" s="27">
        <f t="shared" si="0"/>
        <v>0</v>
      </c>
    </row>
    <row r="56" spans="1:8" x14ac:dyDescent="0.25">
      <c r="A56" s="1">
        <v>1661</v>
      </c>
      <c r="B56" s="1"/>
      <c r="C56" s="24" t="s">
        <v>244</v>
      </c>
      <c r="D56" s="26">
        <v>-1386.51</v>
      </c>
      <c r="E56" s="50">
        <v>-292.02999999999997</v>
      </c>
      <c r="F56" s="63">
        <v>-150.16</v>
      </c>
      <c r="G56" s="25"/>
      <c r="H56" s="27">
        <f t="shared" si="0"/>
        <v>-1828.7</v>
      </c>
    </row>
    <row r="57" spans="1:8" x14ac:dyDescent="0.25">
      <c r="A57" s="1">
        <v>147</v>
      </c>
      <c r="B57" s="1"/>
      <c r="C57" s="24" t="s">
        <v>38</v>
      </c>
      <c r="D57" s="26">
        <v>0</v>
      </c>
      <c r="E57" s="50">
        <v>0</v>
      </c>
      <c r="F57" s="63">
        <v>-204.66</v>
      </c>
      <c r="G57" s="25"/>
      <c r="H57" s="27">
        <f t="shared" si="0"/>
        <v>-204.66</v>
      </c>
    </row>
    <row r="58" spans="1:8" x14ac:dyDescent="0.25">
      <c r="A58" s="1">
        <v>148</v>
      </c>
      <c r="B58" s="1">
        <v>847</v>
      </c>
      <c r="C58" s="24" t="s">
        <v>39</v>
      </c>
      <c r="D58" s="26">
        <v>0</v>
      </c>
      <c r="E58" s="50">
        <v>0</v>
      </c>
      <c r="F58" s="63">
        <v>0</v>
      </c>
      <c r="G58" s="25"/>
      <c r="H58" s="27">
        <f t="shared" si="0"/>
        <v>0</v>
      </c>
    </row>
    <row r="59" spans="1:8" x14ac:dyDescent="0.25">
      <c r="A59" s="1">
        <v>1049</v>
      </c>
      <c r="B59" s="1"/>
      <c r="C59" s="24" t="s">
        <v>231</v>
      </c>
      <c r="D59" s="26">
        <v>0</v>
      </c>
      <c r="E59" s="50">
        <v>0</v>
      </c>
      <c r="F59" s="63">
        <v>0</v>
      </c>
      <c r="G59" s="25"/>
      <c r="H59" s="27">
        <f t="shared" si="0"/>
        <v>0</v>
      </c>
    </row>
    <row r="60" spans="1:8" x14ac:dyDescent="0.25">
      <c r="A60" s="1">
        <v>150</v>
      </c>
      <c r="B60" s="1"/>
      <c r="C60" s="24" t="s">
        <v>40</v>
      </c>
      <c r="D60" s="26">
        <v>0</v>
      </c>
      <c r="E60" s="50">
        <v>0</v>
      </c>
      <c r="F60" s="63">
        <v>0</v>
      </c>
      <c r="G60" s="25"/>
      <c r="H60" s="27">
        <f t="shared" si="0"/>
        <v>0</v>
      </c>
    </row>
    <row r="61" spans="1:8" x14ac:dyDescent="0.25">
      <c r="A61" s="1">
        <v>151</v>
      </c>
      <c r="B61" s="1">
        <v>877</v>
      </c>
      <c r="C61" s="24" t="s">
        <v>41</v>
      </c>
      <c r="D61" s="26">
        <v>0</v>
      </c>
      <c r="E61" s="50">
        <v>0</v>
      </c>
      <c r="F61" s="63">
        <v>0</v>
      </c>
      <c r="G61" s="25"/>
      <c r="H61" s="27">
        <f t="shared" si="0"/>
        <v>0</v>
      </c>
    </row>
    <row r="62" spans="1:8" x14ac:dyDescent="0.25">
      <c r="A62" s="1">
        <v>154</v>
      </c>
      <c r="B62" s="1">
        <v>890</v>
      </c>
      <c r="C62" s="24" t="s">
        <v>42</v>
      </c>
      <c r="D62" s="26">
        <v>-91.15</v>
      </c>
      <c r="E62" s="50">
        <v>0</v>
      </c>
      <c r="F62" s="63">
        <v>0</v>
      </c>
      <c r="G62" s="25"/>
      <c r="H62" s="27">
        <f t="shared" si="0"/>
        <v>-91.15</v>
      </c>
    </row>
    <row r="63" spans="1:8" x14ac:dyDescent="0.25">
      <c r="A63" s="1">
        <v>1998</v>
      </c>
      <c r="B63" s="1"/>
      <c r="C63" s="24" t="s">
        <v>279</v>
      </c>
      <c r="D63" s="26">
        <v>0</v>
      </c>
      <c r="E63" s="50">
        <v>0</v>
      </c>
      <c r="F63" s="63">
        <v>0</v>
      </c>
      <c r="G63" s="36"/>
      <c r="H63" s="37">
        <f t="shared" si="0"/>
        <v>0</v>
      </c>
    </row>
    <row r="64" spans="1:8" x14ac:dyDescent="0.25">
      <c r="A64" s="1">
        <v>1400</v>
      </c>
      <c r="B64" s="1">
        <v>896</v>
      </c>
      <c r="C64" s="24" t="s">
        <v>43</v>
      </c>
      <c r="D64" s="26">
        <v>0</v>
      </c>
      <c r="E64" s="50">
        <v>0</v>
      </c>
      <c r="F64" s="63">
        <v>0</v>
      </c>
      <c r="G64" s="25"/>
      <c r="H64" s="27">
        <f t="shared" si="0"/>
        <v>0</v>
      </c>
    </row>
    <row r="65" spans="1:8" x14ac:dyDescent="0.25">
      <c r="A65" s="1">
        <v>157</v>
      </c>
      <c r="B65" s="1">
        <v>866</v>
      </c>
      <c r="C65" s="24" t="s">
        <v>44</v>
      </c>
      <c r="D65" s="26">
        <v>0</v>
      </c>
      <c r="E65" s="50">
        <v>0</v>
      </c>
      <c r="F65" s="63">
        <v>0</v>
      </c>
      <c r="G65" s="25"/>
      <c r="H65" s="27">
        <f t="shared" si="0"/>
        <v>0</v>
      </c>
    </row>
    <row r="66" spans="1:8" x14ac:dyDescent="0.25">
      <c r="A66" s="1">
        <v>1047</v>
      </c>
      <c r="B66" s="1">
        <v>890</v>
      </c>
      <c r="C66" s="24" t="s">
        <v>230</v>
      </c>
      <c r="D66" s="26">
        <v>-1939.74</v>
      </c>
      <c r="E66" s="50">
        <v>0</v>
      </c>
      <c r="F66" s="63">
        <v>0</v>
      </c>
      <c r="G66" s="25"/>
      <c r="H66" s="27">
        <f t="shared" si="0"/>
        <v>-1939.74</v>
      </c>
    </row>
    <row r="67" spans="1:8" x14ac:dyDescent="0.25">
      <c r="A67" s="1">
        <v>160</v>
      </c>
      <c r="B67" s="1"/>
      <c r="C67" s="24" t="s">
        <v>45</v>
      </c>
      <c r="D67" s="26">
        <v>-1470.4</v>
      </c>
      <c r="E67" s="50">
        <v>-1284.79</v>
      </c>
      <c r="F67" s="63">
        <v>-340.5</v>
      </c>
      <c r="G67" s="25"/>
      <c r="H67" s="27">
        <f t="shared" si="0"/>
        <v>-3095.69</v>
      </c>
    </row>
    <row r="68" spans="1:8" x14ac:dyDescent="0.25">
      <c r="A68" s="1">
        <v>163</v>
      </c>
      <c r="B68" s="1">
        <v>877</v>
      </c>
      <c r="C68" s="24" t="s">
        <v>46</v>
      </c>
      <c r="D68" s="26">
        <v>0</v>
      </c>
      <c r="E68" s="50">
        <v>0</v>
      </c>
      <c r="F68" s="63">
        <v>0</v>
      </c>
      <c r="G68" s="25"/>
      <c r="H68" s="27">
        <f t="shared" si="0"/>
        <v>0</v>
      </c>
    </row>
    <row r="69" spans="1:8" x14ac:dyDescent="0.25">
      <c r="A69" s="1">
        <v>166</v>
      </c>
      <c r="B69" s="1">
        <v>898</v>
      </c>
      <c r="C69" s="24" t="s">
        <v>47</v>
      </c>
      <c r="D69" s="26">
        <v>0</v>
      </c>
      <c r="E69" s="50">
        <v>0</v>
      </c>
      <c r="F69" s="63">
        <v>0</v>
      </c>
      <c r="G69" s="25"/>
      <c r="H69" s="27">
        <f t="shared" si="0"/>
        <v>0</v>
      </c>
    </row>
    <row r="70" spans="1:8" x14ac:dyDescent="0.25">
      <c r="A70" s="1">
        <v>1663</v>
      </c>
      <c r="B70" s="1"/>
      <c r="C70" s="24" t="s">
        <v>245</v>
      </c>
      <c r="D70" s="26">
        <v>0</v>
      </c>
      <c r="E70" s="50">
        <v>0</v>
      </c>
      <c r="F70" s="63">
        <v>0</v>
      </c>
      <c r="G70" s="25"/>
      <c r="H70" s="27">
        <f t="shared" si="0"/>
        <v>0</v>
      </c>
    </row>
    <row r="71" spans="1:8" x14ac:dyDescent="0.25">
      <c r="A71" s="1">
        <v>1627</v>
      </c>
      <c r="B71" s="1">
        <v>148</v>
      </c>
      <c r="C71" s="24" t="s">
        <v>48</v>
      </c>
      <c r="D71" s="26">
        <v>0</v>
      </c>
      <c r="E71" s="50">
        <v>0</v>
      </c>
      <c r="F71" s="63">
        <v>0</v>
      </c>
      <c r="G71" s="25"/>
      <c r="H71" s="27">
        <f t="shared" si="0"/>
        <v>0</v>
      </c>
    </row>
    <row r="72" spans="1:8" x14ac:dyDescent="0.25">
      <c r="A72" s="1">
        <v>174</v>
      </c>
      <c r="B72" s="1"/>
      <c r="C72" s="24" t="s">
        <v>49</v>
      </c>
      <c r="D72" s="26">
        <v>0</v>
      </c>
      <c r="E72" s="50">
        <v>0</v>
      </c>
      <c r="F72" s="63">
        <v>0</v>
      </c>
      <c r="G72" s="25"/>
      <c r="H72" s="27">
        <f t="shared" ref="H72:H135" si="1">SUM(D72:G72)</f>
        <v>0</v>
      </c>
    </row>
    <row r="73" spans="1:8" x14ac:dyDescent="0.25">
      <c r="A73" s="1">
        <v>180</v>
      </c>
      <c r="B73" s="1">
        <v>897</v>
      </c>
      <c r="C73" s="24" t="s">
        <v>50</v>
      </c>
      <c r="D73" s="26">
        <v>0</v>
      </c>
      <c r="E73" s="50">
        <v>0</v>
      </c>
      <c r="F73" s="63">
        <v>0</v>
      </c>
      <c r="G73" s="25"/>
      <c r="H73" s="27">
        <f t="shared" si="1"/>
        <v>0</v>
      </c>
    </row>
    <row r="74" spans="1:8" x14ac:dyDescent="0.25">
      <c r="A74" s="1">
        <v>1631</v>
      </c>
      <c r="B74" s="1"/>
      <c r="C74" s="24" t="s">
        <v>275</v>
      </c>
      <c r="D74" s="26">
        <v>0</v>
      </c>
      <c r="E74" s="50">
        <v>0</v>
      </c>
      <c r="F74" s="63">
        <v>0</v>
      </c>
      <c r="G74" s="25"/>
      <c r="H74" s="27">
        <f t="shared" si="1"/>
        <v>0</v>
      </c>
    </row>
    <row r="75" spans="1:8" x14ac:dyDescent="0.25">
      <c r="A75" s="1">
        <v>1065</v>
      </c>
      <c r="B75" s="1"/>
      <c r="C75" s="24" t="s">
        <v>235</v>
      </c>
      <c r="D75" s="26">
        <v>0</v>
      </c>
      <c r="E75" s="50">
        <v>0</v>
      </c>
      <c r="F75" s="63">
        <v>0</v>
      </c>
      <c r="G75" s="25"/>
      <c r="H75" s="27">
        <f t="shared" si="1"/>
        <v>0</v>
      </c>
    </row>
    <row r="76" spans="1:8" x14ac:dyDescent="0.25">
      <c r="A76" s="1">
        <v>275</v>
      </c>
      <c r="B76" s="1">
        <v>891</v>
      </c>
      <c r="C76" s="24" t="s">
        <v>76</v>
      </c>
      <c r="D76" s="26">
        <v>0</v>
      </c>
      <c r="E76" s="50">
        <v>0</v>
      </c>
      <c r="F76" s="63">
        <v>0</v>
      </c>
      <c r="G76" s="25"/>
      <c r="H76" s="27">
        <f t="shared" si="1"/>
        <v>0</v>
      </c>
    </row>
    <row r="77" spans="1:8" x14ac:dyDescent="0.25">
      <c r="A77" s="1">
        <v>188</v>
      </c>
      <c r="B77" s="1">
        <v>898</v>
      </c>
      <c r="C77" s="24" t="s">
        <v>51</v>
      </c>
      <c r="D77" s="26">
        <v>0</v>
      </c>
      <c r="E77" s="50">
        <v>0</v>
      </c>
      <c r="F77" s="63">
        <v>0</v>
      </c>
      <c r="G77" s="25"/>
      <c r="H77" s="27">
        <f t="shared" si="1"/>
        <v>0</v>
      </c>
    </row>
    <row r="78" spans="1:8" x14ac:dyDescent="0.25">
      <c r="A78" s="1">
        <v>190</v>
      </c>
      <c r="B78" s="1"/>
      <c r="C78" s="24" t="s">
        <v>52</v>
      </c>
      <c r="D78" s="26">
        <v>-1137.8499999999999</v>
      </c>
      <c r="E78" s="50">
        <v>-107.1</v>
      </c>
      <c r="F78" s="63">
        <v>0</v>
      </c>
      <c r="G78" s="25"/>
      <c r="H78" s="27">
        <f t="shared" si="1"/>
        <v>-1244.9499999999998</v>
      </c>
    </row>
    <row r="79" spans="1:8" x14ac:dyDescent="0.25">
      <c r="A79" s="1">
        <v>191</v>
      </c>
      <c r="B79" s="1"/>
      <c r="C79" s="24" t="s">
        <v>53</v>
      </c>
      <c r="D79" s="26">
        <v>0</v>
      </c>
      <c r="E79" s="50">
        <v>0</v>
      </c>
      <c r="F79" s="63">
        <v>0</v>
      </c>
      <c r="G79" s="25"/>
      <c r="H79" s="27">
        <f t="shared" si="1"/>
        <v>0</v>
      </c>
    </row>
    <row r="80" spans="1:8" x14ac:dyDescent="0.25">
      <c r="A80" s="1">
        <v>193</v>
      </c>
      <c r="B80" s="1"/>
      <c r="C80" s="24" t="s">
        <v>54</v>
      </c>
      <c r="D80" s="26">
        <v>0</v>
      </c>
      <c r="E80" s="50">
        <v>0</v>
      </c>
      <c r="F80" s="63">
        <v>0</v>
      </c>
      <c r="G80" s="25"/>
      <c r="H80" s="27">
        <f t="shared" si="1"/>
        <v>0</v>
      </c>
    </row>
    <row r="81" spans="1:8" x14ac:dyDescent="0.25">
      <c r="A81" s="1">
        <v>194</v>
      </c>
      <c r="B81" s="1"/>
      <c r="C81" s="24" t="s">
        <v>55</v>
      </c>
      <c r="D81" s="26">
        <v>0</v>
      </c>
      <c r="E81" s="50">
        <v>0</v>
      </c>
      <c r="F81" s="63">
        <v>0</v>
      </c>
      <c r="G81" s="25"/>
      <c r="H81" s="27">
        <f t="shared" si="1"/>
        <v>0</v>
      </c>
    </row>
    <row r="82" spans="1:8" x14ac:dyDescent="0.25">
      <c r="A82" s="1">
        <v>205</v>
      </c>
      <c r="B82" s="1">
        <v>862</v>
      </c>
      <c r="C82" s="24" t="s">
        <v>56</v>
      </c>
      <c r="D82" s="26">
        <v>-160.91999999999999</v>
      </c>
      <c r="E82" s="50">
        <v>-17.88</v>
      </c>
      <c r="F82" s="63">
        <v>0</v>
      </c>
      <c r="G82" s="25"/>
      <c r="H82" s="27">
        <f t="shared" si="1"/>
        <v>-178.79999999999998</v>
      </c>
    </row>
    <row r="83" spans="1:8" x14ac:dyDescent="0.25">
      <c r="A83" s="1">
        <v>207</v>
      </c>
      <c r="B83" s="1">
        <v>890</v>
      </c>
      <c r="C83" s="24" t="s">
        <v>271</v>
      </c>
      <c r="D83" s="26">
        <v>0</v>
      </c>
      <c r="E83" s="50">
        <v>0</v>
      </c>
      <c r="F83" s="63">
        <v>0</v>
      </c>
      <c r="G83" s="25"/>
      <c r="H83" s="27">
        <f t="shared" si="1"/>
        <v>0</v>
      </c>
    </row>
    <row r="84" spans="1:8" x14ac:dyDescent="0.25">
      <c r="A84" s="1">
        <v>1054</v>
      </c>
      <c r="B84" s="1">
        <v>893</v>
      </c>
      <c r="C84" s="24" t="s">
        <v>232</v>
      </c>
      <c r="D84" s="26">
        <v>0</v>
      </c>
      <c r="E84" s="50">
        <v>0</v>
      </c>
      <c r="F84" s="63">
        <v>0</v>
      </c>
      <c r="G84" s="25"/>
      <c r="H84" s="27">
        <f t="shared" si="1"/>
        <v>0</v>
      </c>
    </row>
    <row r="85" spans="1:8" x14ac:dyDescent="0.25">
      <c r="A85" s="1">
        <v>208</v>
      </c>
      <c r="B85" s="1"/>
      <c r="C85" s="24" t="s">
        <v>57</v>
      </c>
      <c r="D85" s="26">
        <v>0</v>
      </c>
      <c r="E85" s="50">
        <v>0</v>
      </c>
      <c r="F85" s="63">
        <v>-763.39</v>
      </c>
      <c r="G85" s="25"/>
      <c r="H85" s="27">
        <f t="shared" si="1"/>
        <v>-763.39</v>
      </c>
    </row>
    <row r="86" spans="1:8" x14ac:dyDescent="0.25">
      <c r="A86" s="1">
        <v>210</v>
      </c>
      <c r="B86" s="1"/>
      <c r="C86" s="24" t="s">
        <v>58</v>
      </c>
      <c r="D86" s="26">
        <v>-805.16</v>
      </c>
      <c r="E86" s="50">
        <v>-997.38</v>
      </c>
      <c r="F86" s="63">
        <v>-340.54</v>
      </c>
      <c r="G86" s="25"/>
      <c r="H86" s="27">
        <f t="shared" si="1"/>
        <v>-2143.08</v>
      </c>
    </row>
    <row r="87" spans="1:8" x14ac:dyDescent="0.25">
      <c r="A87" s="1">
        <v>1664</v>
      </c>
      <c r="B87" s="1"/>
      <c r="C87" s="24" t="s">
        <v>246</v>
      </c>
      <c r="D87" s="26">
        <v>0</v>
      </c>
      <c r="E87" s="50">
        <v>0</v>
      </c>
      <c r="F87" s="63">
        <v>0</v>
      </c>
      <c r="G87" s="25"/>
      <c r="H87" s="27">
        <f t="shared" si="1"/>
        <v>0</v>
      </c>
    </row>
    <row r="88" spans="1:8" x14ac:dyDescent="0.25">
      <c r="A88" s="1">
        <v>217</v>
      </c>
      <c r="B88" s="1">
        <v>894</v>
      </c>
      <c r="C88" s="24" t="s">
        <v>59</v>
      </c>
      <c r="D88" s="26">
        <v>0</v>
      </c>
      <c r="E88" s="50">
        <v>0</v>
      </c>
      <c r="F88" s="63">
        <v>0</v>
      </c>
      <c r="G88" s="25"/>
      <c r="H88" s="27">
        <f t="shared" si="1"/>
        <v>0</v>
      </c>
    </row>
    <row r="89" spans="1:8" x14ac:dyDescent="0.25">
      <c r="A89" s="1">
        <v>1632</v>
      </c>
      <c r="B89" s="1"/>
      <c r="C89" s="24" t="s">
        <v>257</v>
      </c>
      <c r="D89" s="26">
        <v>0</v>
      </c>
      <c r="E89" s="50">
        <v>0</v>
      </c>
      <c r="F89" s="63">
        <v>0</v>
      </c>
      <c r="G89" s="25"/>
      <c r="H89" s="27">
        <f t="shared" si="1"/>
        <v>0</v>
      </c>
    </row>
    <row r="90" spans="1:8" x14ac:dyDescent="0.25">
      <c r="A90" s="1">
        <v>219</v>
      </c>
      <c r="B90" s="1"/>
      <c r="C90" s="24" t="s">
        <v>60</v>
      </c>
      <c r="D90" s="26">
        <v>-1180.3399999999999</v>
      </c>
      <c r="E90" s="50">
        <v>-367.02</v>
      </c>
      <c r="F90" s="63">
        <v>-182.39</v>
      </c>
      <c r="G90" s="25"/>
      <c r="H90" s="27">
        <f t="shared" si="1"/>
        <v>-1729.75</v>
      </c>
    </row>
    <row r="91" spans="1:8" x14ac:dyDescent="0.25">
      <c r="A91" s="1">
        <v>224</v>
      </c>
      <c r="B91" s="1"/>
      <c r="C91" s="24" t="s">
        <v>61</v>
      </c>
      <c r="D91" s="26">
        <v>0</v>
      </c>
      <c r="E91" s="50">
        <v>0</v>
      </c>
      <c r="F91" s="63">
        <v>0</v>
      </c>
      <c r="G91" s="25"/>
      <c r="H91" s="27">
        <f t="shared" si="1"/>
        <v>0</v>
      </c>
    </row>
    <row r="92" spans="1:8" x14ac:dyDescent="0.25">
      <c r="A92" s="1">
        <v>225</v>
      </c>
      <c r="B92" s="1"/>
      <c r="C92" s="24" t="s">
        <v>62</v>
      </c>
      <c r="D92" s="26">
        <v>0</v>
      </c>
      <c r="E92" s="50">
        <v>0</v>
      </c>
      <c r="F92" s="63">
        <v>0</v>
      </c>
      <c r="G92" s="25"/>
      <c r="H92" s="27">
        <f t="shared" si="1"/>
        <v>0</v>
      </c>
    </row>
    <row r="93" spans="1:8" x14ac:dyDescent="0.25">
      <c r="A93" s="1">
        <v>1009</v>
      </c>
      <c r="B93" s="1"/>
      <c r="C93" s="24" t="s">
        <v>198</v>
      </c>
      <c r="D93" s="26">
        <v>0</v>
      </c>
      <c r="E93" s="50">
        <v>0</v>
      </c>
      <c r="F93" s="63">
        <v>0</v>
      </c>
      <c r="G93" s="25"/>
      <c r="H93" s="27">
        <f t="shared" si="1"/>
        <v>0</v>
      </c>
    </row>
    <row r="94" spans="1:8" x14ac:dyDescent="0.25">
      <c r="A94" s="1">
        <v>1011</v>
      </c>
      <c r="B94" s="1"/>
      <c r="C94" s="24" t="s">
        <v>199</v>
      </c>
      <c r="D94" s="26">
        <v>-5891.13</v>
      </c>
      <c r="E94" s="50">
        <v>-2897</v>
      </c>
      <c r="F94" s="63">
        <v>-1755.5</v>
      </c>
      <c r="G94" s="25"/>
      <c r="H94" s="27">
        <f t="shared" si="1"/>
        <v>-10543.630000000001</v>
      </c>
    </row>
    <row r="95" spans="1:8" x14ac:dyDescent="0.25">
      <c r="A95" s="1">
        <v>227</v>
      </c>
      <c r="B95" s="1"/>
      <c r="C95" s="24" t="s">
        <v>63</v>
      </c>
      <c r="D95" s="26">
        <v>0</v>
      </c>
      <c r="E95" s="50">
        <v>0</v>
      </c>
      <c r="F95" s="63">
        <v>0</v>
      </c>
      <c r="G95" s="25"/>
      <c r="H95" s="27">
        <f t="shared" si="1"/>
        <v>0</v>
      </c>
    </row>
    <row r="96" spans="1:8" x14ac:dyDescent="0.25">
      <c r="A96" s="1">
        <v>229</v>
      </c>
      <c r="B96" s="1"/>
      <c r="C96" s="24" t="s">
        <v>64</v>
      </c>
      <c r="D96" s="26">
        <v>0</v>
      </c>
      <c r="E96" s="50">
        <v>0</v>
      </c>
      <c r="F96" s="63">
        <v>0</v>
      </c>
      <c r="G96" s="25"/>
      <c r="H96" s="27">
        <f t="shared" si="1"/>
        <v>0</v>
      </c>
    </row>
    <row r="97" spans="1:8" x14ac:dyDescent="0.25">
      <c r="A97" s="1">
        <v>235</v>
      </c>
      <c r="B97" s="1">
        <v>893</v>
      </c>
      <c r="C97" s="24" t="s">
        <v>65</v>
      </c>
      <c r="D97" s="26">
        <v>0</v>
      </c>
      <c r="E97" s="50">
        <v>0</v>
      </c>
      <c r="F97" s="63">
        <v>0</v>
      </c>
      <c r="G97" s="25"/>
      <c r="H97" s="27">
        <f t="shared" si="1"/>
        <v>0</v>
      </c>
    </row>
    <row r="98" spans="1:8" x14ac:dyDescent="0.25">
      <c r="A98" s="1">
        <v>237</v>
      </c>
      <c r="B98" s="1">
        <v>896</v>
      </c>
      <c r="C98" s="24" t="s">
        <v>66</v>
      </c>
      <c r="D98" s="26">
        <v>0</v>
      </c>
      <c r="E98" s="50">
        <v>554.67999999999995</v>
      </c>
      <c r="F98" s="63">
        <v>0</v>
      </c>
      <c r="G98" s="25"/>
      <c r="H98" s="27">
        <f t="shared" si="1"/>
        <v>554.67999999999995</v>
      </c>
    </row>
    <row r="99" spans="1:8" x14ac:dyDescent="0.25">
      <c r="A99" s="1">
        <v>239</v>
      </c>
      <c r="B99" s="1"/>
      <c r="C99" s="24" t="s">
        <v>67</v>
      </c>
      <c r="D99" s="26">
        <v>0</v>
      </c>
      <c r="E99" s="50">
        <v>0</v>
      </c>
      <c r="F99" s="63">
        <v>0</v>
      </c>
      <c r="G99" s="25"/>
      <c r="H99" s="27">
        <f t="shared" si="1"/>
        <v>0</v>
      </c>
    </row>
    <row r="100" spans="1:8" x14ac:dyDescent="0.25">
      <c r="A100" s="1">
        <v>241</v>
      </c>
      <c r="B100" s="1"/>
      <c r="C100" s="24" t="s">
        <v>68</v>
      </c>
      <c r="D100" s="26">
        <v>0</v>
      </c>
      <c r="E100" s="50">
        <v>0</v>
      </c>
      <c r="F100" s="63">
        <v>0</v>
      </c>
      <c r="G100" s="25"/>
      <c r="H100" s="27">
        <f t="shared" si="1"/>
        <v>0</v>
      </c>
    </row>
    <row r="101" spans="1:8" x14ac:dyDescent="0.25">
      <c r="A101" s="1">
        <v>242</v>
      </c>
      <c r="B101" s="1"/>
      <c r="C101" s="24" t="s">
        <v>69</v>
      </c>
      <c r="D101" s="26">
        <v>-3482.97</v>
      </c>
      <c r="E101" s="50">
        <v>-4010.77</v>
      </c>
      <c r="F101" s="63">
        <v>-1231.04</v>
      </c>
      <c r="G101" s="25"/>
      <c r="H101" s="27">
        <f t="shared" si="1"/>
        <v>-8724.7799999999988</v>
      </c>
    </row>
    <row r="102" spans="1:8" x14ac:dyDescent="0.25">
      <c r="A102" s="1">
        <v>1351</v>
      </c>
      <c r="B102" s="1"/>
      <c r="C102" s="24" t="s">
        <v>70</v>
      </c>
      <c r="D102" s="26">
        <v>0</v>
      </c>
      <c r="E102" s="50">
        <v>0</v>
      </c>
      <c r="F102" s="63">
        <v>0</v>
      </c>
      <c r="G102" s="25"/>
      <c r="H102" s="27">
        <f t="shared" si="1"/>
        <v>0</v>
      </c>
    </row>
    <row r="103" spans="1:8" x14ac:dyDescent="0.25">
      <c r="A103" s="1">
        <v>247</v>
      </c>
      <c r="B103" s="1">
        <v>890</v>
      </c>
      <c r="C103" s="24" t="s">
        <v>71</v>
      </c>
      <c r="D103" s="26">
        <v>0</v>
      </c>
      <c r="E103" s="50">
        <v>0</v>
      </c>
      <c r="F103" s="63">
        <v>0</v>
      </c>
      <c r="G103" s="25"/>
      <c r="H103" s="27">
        <f t="shared" si="1"/>
        <v>0</v>
      </c>
    </row>
    <row r="104" spans="1:8" x14ac:dyDescent="0.25">
      <c r="A104" s="1">
        <v>1665</v>
      </c>
      <c r="B104" s="1"/>
      <c r="C104" s="24" t="s">
        <v>247</v>
      </c>
      <c r="D104" s="26">
        <v>0</v>
      </c>
      <c r="E104" s="50">
        <v>0</v>
      </c>
      <c r="F104" s="63">
        <v>0</v>
      </c>
      <c r="G104" s="25"/>
      <c r="H104" s="27">
        <f t="shared" si="1"/>
        <v>0</v>
      </c>
    </row>
    <row r="105" spans="1:8" x14ac:dyDescent="0.25">
      <c r="A105" s="1">
        <v>250</v>
      </c>
      <c r="B105" s="1"/>
      <c r="C105" s="24" t="s">
        <v>72</v>
      </c>
      <c r="D105" s="26">
        <v>-33862.080000000002</v>
      </c>
      <c r="E105" s="50">
        <v>-43193.67</v>
      </c>
      <c r="F105" s="63">
        <v>-11718.09</v>
      </c>
      <c r="G105" s="25"/>
      <c r="H105" s="27">
        <f t="shared" si="1"/>
        <v>-88773.84</v>
      </c>
    </row>
    <row r="106" spans="1:8" x14ac:dyDescent="0.25">
      <c r="A106" s="1">
        <v>2040</v>
      </c>
      <c r="B106" s="1"/>
      <c r="C106" s="24" t="s">
        <v>285</v>
      </c>
      <c r="D106" s="26">
        <v>0</v>
      </c>
      <c r="E106" s="50">
        <v>0</v>
      </c>
      <c r="F106" s="63">
        <v>0</v>
      </c>
      <c r="G106" s="41"/>
      <c r="H106" s="42">
        <f t="shared" si="1"/>
        <v>0</v>
      </c>
    </row>
    <row r="107" spans="1:8" x14ac:dyDescent="0.25">
      <c r="A107" s="1">
        <v>263</v>
      </c>
      <c r="B107" s="1"/>
      <c r="C107" s="24" t="s">
        <v>73</v>
      </c>
      <c r="D107" s="26">
        <v>0</v>
      </c>
      <c r="E107" s="50">
        <v>0</v>
      </c>
      <c r="F107" s="63">
        <v>0</v>
      </c>
      <c r="G107" s="25"/>
      <c r="H107" s="27">
        <f t="shared" si="1"/>
        <v>0</v>
      </c>
    </row>
    <row r="108" spans="1:8" x14ac:dyDescent="0.25">
      <c r="A108" s="1">
        <v>264</v>
      </c>
      <c r="B108" s="1"/>
      <c r="C108" s="24" t="s">
        <v>74</v>
      </c>
      <c r="D108" s="26">
        <v>0</v>
      </c>
      <c r="E108" s="50">
        <v>0</v>
      </c>
      <c r="F108" s="63">
        <v>0</v>
      </c>
      <c r="G108" s="25"/>
      <c r="H108" s="27">
        <f t="shared" si="1"/>
        <v>0</v>
      </c>
    </row>
    <row r="109" spans="1:8" x14ac:dyDescent="0.25">
      <c r="A109" s="1">
        <v>266</v>
      </c>
      <c r="B109" s="1"/>
      <c r="C109" s="24" t="s">
        <v>75</v>
      </c>
      <c r="D109" s="26">
        <v>-33752.35</v>
      </c>
      <c r="E109" s="50">
        <v>-43623.49</v>
      </c>
      <c r="F109" s="63">
        <v>-16221.83</v>
      </c>
      <c r="G109" s="25"/>
      <c r="H109" s="27">
        <f t="shared" si="1"/>
        <v>-93597.67</v>
      </c>
    </row>
    <row r="110" spans="1:8" x14ac:dyDescent="0.25">
      <c r="A110" s="1">
        <v>387</v>
      </c>
      <c r="B110" s="1"/>
      <c r="C110" s="24" t="s">
        <v>103</v>
      </c>
      <c r="D110" s="26">
        <v>0</v>
      </c>
      <c r="E110" s="50">
        <v>0</v>
      </c>
      <c r="F110" s="63">
        <v>0</v>
      </c>
      <c r="G110" s="25"/>
      <c r="H110" s="27">
        <f t="shared" si="1"/>
        <v>0</v>
      </c>
    </row>
    <row r="111" spans="1:8" x14ac:dyDescent="0.25">
      <c r="A111" s="1">
        <v>1401</v>
      </c>
      <c r="B111" s="1"/>
      <c r="C111" s="24" t="s">
        <v>77</v>
      </c>
      <c r="D111" s="26">
        <v>0</v>
      </c>
      <c r="E111" s="50">
        <v>0</v>
      </c>
      <c r="F111" s="63">
        <v>0</v>
      </c>
      <c r="G111" s="25"/>
      <c r="H111" s="27">
        <f t="shared" si="1"/>
        <v>0</v>
      </c>
    </row>
    <row r="112" spans="1:8" x14ac:dyDescent="0.25">
      <c r="A112" s="1">
        <v>277</v>
      </c>
      <c r="B112" s="1">
        <v>896</v>
      </c>
      <c r="C112" s="24" t="s">
        <v>78</v>
      </c>
      <c r="D112" s="26">
        <v>0</v>
      </c>
      <c r="E112" s="50">
        <v>0</v>
      </c>
      <c r="F112" s="63">
        <v>0</v>
      </c>
      <c r="G112" s="25"/>
      <c r="H112" s="27">
        <f t="shared" si="1"/>
        <v>0</v>
      </c>
    </row>
    <row r="113" spans="1:8" x14ac:dyDescent="0.25">
      <c r="A113" s="1">
        <v>1412</v>
      </c>
      <c r="B113" s="1">
        <v>896</v>
      </c>
      <c r="C113" s="24" t="s">
        <v>79</v>
      </c>
      <c r="D113" s="26">
        <v>0</v>
      </c>
      <c r="E113" s="50">
        <v>0</v>
      </c>
      <c r="F113" s="63">
        <v>0</v>
      </c>
      <c r="G113" s="25"/>
      <c r="H113" s="27">
        <f t="shared" si="1"/>
        <v>0</v>
      </c>
    </row>
    <row r="114" spans="1:8" x14ac:dyDescent="0.25">
      <c r="A114" s="1">
        <v>281</v>
      </c>
      <c r="B114" s="1">
        <v>890</v>
      </c>
      <c r="C114" s="24" t="s">
        <v>80</v>
      </c>
      <c r="D114" s="26">
        <v>0</v>
      </c>
      <c r="E114" s="50">
        <v>0</v>
      </c>
      <c r="F114" s="63">
        <v>0</v>
      </c>
      <c r="G114" s="25"/>
      <c r="H114" s="27">
        <f t="shared" si="1"/>
        <v>0</v>
      </c>
    </row>
    <row r="115" spans="1:8" x14ac:dyDescent="0.25">
      <c r="A115" s="1">
        <v>282</v>
      </c>
      <c r="B115" s="1">
        <v>862</v>
      </c>
      <c r="C115" s="24" t="s">
        <v>81</v>
      </c>
      <c r="D115" s="26">
        <v>-1838.36</v>
      </c>
      <c r="E115" s="50">
        <v>-304.95</v>
      </c>
      <c r="F115" s="63">
        <v>-773.16</v>
      </c>
      <c r="G115" s="25"/>
      <c r="H115" s="27">
        <f t="shared" si="1"/>
        <v>-2916.47</v>
      </c>
    </row>
    <row r="116" spans="1:8" x14ac:dyDescent="0.25">
      <c r="A116" s="1">
        <v>1501</v>
      </c>
      <c r="B116" s="1"/>
      <c r="C116" s="24" t="s">
        <v>276</v>
      </c>
      <c r="D116" s="26">
        <v>0</v>
      </c>
      <c r="E116" s="50">
        <v>0</v>
      </c>
      <c r="F116" s="63">
        <v>0</v>
      </c>
      <c r="G116" s="25"/>
      <c r="H116" s="27">
        <f t="shared" si="1"/>
        <v>0</v>
      </c>
    </row>
    <row r="117" spans="1:8" x14ac:dyDescent="0.25">
      <c r="A117" s="1">
        <v>1672</v>
      </c>
      <c r="B117" s="1"/>
      <c r="C117" s="24" t="s">
        <v>265</v>
      </c>
      <c r="D117" s="26">
        <v>0</v>
      </c>
      <c r="E117" s="50">
        <v>0</v>
      </c>
      <c r="F117" s="63">
        <v>0</v>
      </c>
      <c r="G117" s="25"/>
      <c r="H117" s="27">
        <f t="shared" si="1"/>
        <v>0</v>
      </c>
    </row>
    <row r="118" spans="1:8" x14ac:dyDescent="0.25">
      <c r="A118" s="1">
        <v>1739</v>
      </c>
      <c r="B118" s="1"/>
      <c r="C118" s="24" t="s">
        <v>277</v>
      </c>
      <c r="D118" s="26">
        <v>0</v>
      </c>
      <c r="E118" s="50">
        <v>0</v>
      </c>
      <c r="F118" s="63">
        <v>0</v>
      </c>
      <c r="G118" s="25"/>
      <c r="H118" s="27">
        <f t="shared" si="1"/>
        <v>0</v>
      </c>
    </row>
    <row r="119" spans="1:8" x14ac:dyDescent="0.25">
      <c r="A119" s="1">
        <v>290</v>
      </c>
      <c r="B119" s="1">
        <v>896</v>
      </c>
      <c r="C119" s="24" t="s">
        <v>82</v>
      </c>
      <c r="D119" s="26">
        <v>0</v>
      </c>
      <c r="E119" s="50">
        <v>0</v>
      </c>
      <c r="F119" s="63">
        <v>0</v>
      </c>
      <c r="G119" s="25"/>
      <c r="H119" s="27">
        <f t="shared" si="1"/>
        <v>0</v>
      </c>
    </row>
    <row r="120" spans="1:8" x14ac:dyDescent="0.25">
      <c r="A120" s="1">
        <v>293</v>
      </c>
      <c r="B120" s="1">
        <v>890</v>
      </c>
      <c r="C120" s="24" t="s">
        <v>83</v>
      </c>
      <c r="D120" s="26">
        <v>0</v>
      </c>
      <c r="E120" s="50">
        <v>0</v>
      </c>
      <c r="F120" s="63">
        <v>0</v>
      </c>
      <c r="G120" s="25"/>
      <c r="H120" s="27">
        <f t="shared" si="1"/>
        <v>0</v>
      </c>
    </row>
    <row r="121" spans="1:8" x14ac:dyDescent="0.25">
      <c r="A121" s="1">
        <v>548</v>
      </c>
      <c r="B121" s="1"/>
      <c r="C121" s="24" t="s">
        <v>142</v>
      </c>
      <c r="D121" s="26">
        <v>-5707.88</v>
      </c>
      <c r="E121" s="50">
        <v>-1696.02</v>
      </c>
      <c r="F121" s="63">
        <v>-4421.95</v>
      </c>
      <c r="G121" s="25"/>
      <c r="H121" s="27">
        <f t="shared" si="1"/>
        <v>-11825.849999999999</v>
      </c>
    </row>
    <row r="122" spans="1:8" x14ac:dyDescent="0.25">
      <c r="A122" s="1">
        <v>294</v>
      </c>
      <c r="B122" s="1">
        <v>866</v>
      </c>
      <c r="C122" s="24" t="s">
        <v>84</v>
      </c>
      <c r="D122" s="26">
        <v>0</v>
      </c>
      <c r="E122" s="50">
        <v>0</v>
      </c>
      <c r="F122" s="63">
        <v>0</v>
      </c>
      <c r="G122" s="25"/>
      <c r="H122" s="27">
        <f t="shared" si="1"/>
        <v>0</v>
      </c>
    </row>
    <row r="123" spans="1:8" x14ac:dyDescent="0.25">
      <c r="A123" s="1">
        <v>296</v>
      </c>
      <c r="B123" s="1"/>
      <c r="C123" s="24" t="s">
        <v>85</v>
      </c>
      <c r="D123" s="26">
        <v>-1790.6</v>
      </c>
      <c r="E123" s="50">
        <v>-1014.32</v>
      </c>
      <c r="F123" s="63">
        <v>0</v>
      </c>
      <c r="G123" s="25"/>
      <c r="H123" s="27">
        <f t="shared" si="1"/>
        <v>-2804.92</v>
      </c>
    </row>
    <row r="124" spans="1:8" x14ac:dyDescent="0.25">
      <c r="A124" s="1">
        <v>298</v>
      </c>
      <c r="B124" s="1"/>
      <c r="C124" s="24" t="s">
        <v>86</v>
      </c>
      <c r="D124" s="26">
        <v>0</v>
      </c>
      <c r="E124" s="50">
        <v>0</v>
      </c>
      <c r="F124" s="63">
        <v>0</v>
      </c>
      <c r="G124" s="25"/>
      <c r="H124" s="27">
        <f t="shared" si="1"/>
        <v>0</v>
      </c>
    </row>
    <row r="125" spans="1:8" x14ac:dyDescent="0.25">
      <c r="A125" s="1">
        <v>304</v>
      </c>
      <c r="B125" s="1"/>
      <c r="C125" s="24" t="s">
        <v>87</v>
      </c>
      <c r="D125" s="26">
        <v>0</v>
      </c>
      <c r="E125" s="50">
        <v>0</v>
      </c>
      <c r="F125" s="63">
        <v>0</v>
      </c>
      <c r="G125" s="25"/>
      <c r="H125" s="27">
        <f t="shared" si="1"/>
        <v>0</v>
      </c>
    </row>
    <row r="126" spans="1:8" x14ac:dyDescent="0.25">
      <c r="A126" s="1">
        <v>1058</v>
      </c>
      <c r="B126" s="1"/>
      <c r="C126" s="24" t="s">
        <v>233</v>
      </c>
      <c r="D126" s="26">
        <v>0</v>
      </c>
      <c r="E126" s="50">
        <v>0</v>
      </c>
      <c r="F126" s="63">
        <v>0</v>
      </c>
      <c r="G126" s="25"/>
      <c r="H126" s="27">
        <f t="shared" si="1"/>
        <v>0</v>
      </c>
    </row>
    <row r="127" spans="1:8" x14ac:dyDescent="0.25">
      <c r="A127" s="1">
        <v>1995</v>
      </c>
      <c r="B127" s="1"/>
      <c r="C127" s="24" t="s">
        <v>280</v>
      </c>
      <c r="D127" s="26">
        <v>0</v>
      </c>
      <c r="E127" s="50">
        <v>0</v>
      </c>
      <c r="F127" s="63">
        <v>0</v>
      </c>
      <c r="G127" s="36"/>
      <c r="H127" s="37">
        <f t="shared" si="1"/>
        <v>0</v>
      </c>
    </row>
    <row r="128" spans="1:8" x14ac:dyDescent="0.25">
      <c r="A128" s="1">
        <v>311</v>
      </c>
      <c r="B128" s="1">
        <v>891</v>
      </c>
      <c r="C128" s="24" t="s">
        <v>88</v>
      </c>
      <c r="D128" s="26">
        <v>0</v>
      </c>
      <c r="E128" s="50">
        <v>0</v>
      </c>
      <c r="F128" s="63">
        <v>0</v>
      </c>
      <c r="G128" s="25"/>
      <c r="H128" s="27">
        <f t="shared" si="1"/>
        <v>0</v>
      </c>
    </row>
    <row r="129" spans="1:8" x14ac:dyDescent="0.25">
      <c r="A129" s="1">
        <v>616</v>
      </c>
      <c r="B129" s="1">
        <v>895</v>
      </c>
      <c r="C129" s="24" t="s">
        <v>152</v>
      </c>
      <c r="D129" s="26">
        <v>-8.94</v>
      </c>
      <c r="E129" s="50">
        <v>-349.52</v>
      </c>
      <c r="F129" s="63">
        <v>0</v>
      </c>
      <c r="G129" s="25"/>
      <c r="H129" s="27">
        <f t="shared" si="1"/>
        <v>-358.46</v>
      </c>
    </row>
    <row r="130" spans="1:8" x14ac:dyDescent="0.25">
      <c r="A130" s="1">
        <v>696</v>
      </c>
      <c r="B130" s="1">
        <v>895</v>
      </c>
      <c r="C130" s="24" t="s">
        <v>163</v>
      </c>
      <c r="D130" s="26">
        <v>-498.29</v>
      </c>
      <c r="E130" s="50">
        <v>-1291.99</v>
      </c>
      <c r="F130" s="63">
        <v>-404.66</v>
      </c>
      <c r="G130" s="25"/>
      <c r="H130" s="27">
        <f t="shared" si="1"/>
        <v>-2194.94</v>
      </c>
    </row>
    <row r="131" spans="1:8" x14ac:dyDescent="0.25">
      <c r="A131" s="1">
        <v>798</v>
      </c>
      <c r="B131" s="1">
        <v>894</v>
      </c>
      <c r="C131" s="24" t="s">
        <v>177</v>
      </c>
      <c r="D131" s="26">
        <v>-12186.98</v>
      </c>
      <c r="E131" s="50">
        <v>-18307.36</v>
      </c>
      <c r="F131" s="63">
        <v>-1123.3599999999999</v>
      </c>
      <c r="G131" s="25"/>
      <c r="H131" s="27">
        <f t="shared" si="1"/>
        <v>-31617.7</v>
      </c>
    </row>
    <row r="132" spans="1:8" x14ac:dyDescent="0.25">
      <c r="A132" s="1">
        <v>994</v>
      </c>
      <c r="B132" s="1">
        <v>891</v>
      </c>
      <c r="C132" s="24" t="s">
        <v>197</v>
      </c>
      <c r="D132" s="26">
        <v>0</v>
      </c>
      <c r="E132" s="50">
        <v>0</v>
      </c>
      <c r="F132" s="63">
        <v>0</v>
      </c>
      <c r="G132" s="25"/>
      <c r="H132" s="27">
        <f t="shared" si="1"/>
        <v>0</v>
      </c>
    </row>
    <row r="133" spans="1:8" x14ac:dyDescent="0.25">
      <c r="A133" s="1">
        <v>1036</v>
      </c>
      <c r="B133" s="1">
        <v>891</v>
      </c>
      <c r="C133" s="24" t="s">
        <v>228</v>
      </c>
      <c r="D133" s="26">
        <v>0</v>
      </c>
      <c r="E133" s="50">
        <v>0</v>
      </c>
      <c r="F133" s="63">
        <v>0</v>
      </c>
      <c r="G133" s="25"/>
      <c r="H133" s="27">
        <f t="shared" si="1"/>
        <v>0</v>
      </c>
    </row>
    <row r="134" spans="1:8" x14ac:dyDescent="0.25">
      <c r="A134" s="1">
        <v>315</v>
      </c>
      <c r="B134" s="1"/>
      <c r="C134" s="24" t="s">
        <v>89</v>
      </c>
      <c r="D134" s="26">
        <v>0</v>
      </c>
      <c r="E134" s="50">
        <v>0</v>
      </c>
      <c r="F134" s="63">
        <v>0</v>
      </c>
      <c r="G134" s="25"/>
      <c r="H134" s="27">
        <f t="shared" si="1"/>
        <v>0</v>
      </c>
    </row>
    <row r="135" spans="1:8" x14ac:dyDescent="0.25">
      <c r="A135" s="1">
        <v>317</v>
      </c>
      <c r="B135" s="1"/>
      <c r="C135" s="24" t="s">
        <v>91</v>
      </c>
      <c r="D135" s="26">
        <v>-374.48</v>
      </c>
      <c r="E135" s="50">
        <v>0</v>
      </c>
      <c r="F135" s="63">
        <v>0</v>
      </c>
      <c r="G135" s="25"/>
      <c r="H135" s="27">
        <f t="shared" si="1"/>
        <v>-374.48</v>
      </c>
    </row>
    <row r="136" spans="1:8" x14ac:dyDescent="0.25">
      <c r="A136" s="1">
        <v>316</v>
      </c>
      <c r="B136" s="1">
        <v>893</v>
      </c>
      <c r="C136" s="24" t="s">
        <v>90</v>
      </c>
      <c r="D136" s="26">
        <v>0</v>
      </c>
      <c r="E136" s="50">
        <v>0</v>
      </c>
      <c r="F136" s="63">
        <v>0</v>
      </c>
      <c r="G136" s="25"/>
      <c r="H136" s="27">
        <f t="shared" ref="H136:H199" si="2">SUM(D136:G136)</f>
        <v>0</v>
      </c>
    </row>
    <row r="137" spans="1:8" x14ac:dyDescent="0.25">
      <c r="A137" s="1">
        <v>319</v>
      </c>
      <c r="B137" s="1">
        <v>893</v>
      </c>
      <c r="C137" s="24" t="s">
        <v>92</v>
      </c>
      <c r="D137" s="26">
        <v>0</v>
      </c>
      <c r="E137" s="50">
        <v>0</v>
      </c>
      <c r="F137" s="63">
        <v>0</v>
      </c>
      <c r="G137" s="25"/>
      <c r="H137" s="27">
        <f t="shared" si="2"/>
        <v>0</v>
      </c>
    </row>
    <row r="138" spans="1:8" x14ac:dyDescent="0.25">
      <c r="A138" s="1">
        <v>321</v>
      </c>
      <c r="B138" s="1">
        <v>896</v>
      </c>
      <c r="C138" s="24" t="s">
        <v>93</v>
      </c>
      <c r="D138" s="26">
        <v>0</v>
      </c>
      <c r="E138" s="50">
        <v>0</v>
      </c>
      <c r="F138" s="63">
        <v>0</v>
      </c>
      <c r="G138" s="25"/>
      <c r="H138" s="27">
        <f t="shared" si="2"/>
        <v>0</v>
      </c>
    </row>
    <row r="139" spans="1:8" x14ac:dyDescent="0.25">
      <c r="A139" s="1">
        <v>1735</v>
      </c>
      <c r="B139" s="1"/>
      <c r="C139" s="24" t="s">
        <v>251</v>
      </c>
      <c r="D139" s="26">
        <v>0</v>
      </c>
      <c r="E139" s="50">
        <v>0</v>
      </c>
      <c r="F139" s="63">
        <v>0</v>
      </c>
      <c r="G139" s="25"/>
      <c r="H139" s="27">
        <f t="shared" si="2"/>
        <v>0</v>
      </c>
    </row>
    <row r="140" spans="1:8" x14ac:dyDescent="0.25">
      <c r="A140" s="1">
        <v>335</v>
      </c>
      <c r="B140" s="1">
        <v>848</v>
      </c>
      <c r="C140" s="24" t="s">
        <v>94</v>
      </c>
      <c r="D140" s="26">
        <v>-121.37</v>
      </c>
      <c r="E140" s="50">
        <v>-35.81</v>
      </c>
      <c r="F140" s="63">
        <v>-110.76</v>
      </c>
      <c r="G140" s="25"/>
      <c r="H140" s="27">
        <f t="shared" si="2"/>
        <v>-267.94</v>
      </c>
    </row>
    <row r="141" spans="1:8" x14ac:dyDescent="0.25">
      <c r="A141" s="1">
        <v>342</v>
      </c>
      <c r="B141" s="1">
        <v>847</v>
      </c>
      <c r="C141" s="24" t="s">
        <v>95</v>
      </c>
      <c r="D141" s="26">
        <v>0</v>
      </c>
      <c r="E141" s="50">
        <v>0</v>
      </c>
      <c r="F141" s="63">
        <v>0</v>
      </c>
      <c r="G141" s="25"/>
      <c r="H141" s="27">
        <f t="shared" si="2"/>
        <v>0</v>
      </c>
    </row>
    <row r="142" spans="1:8" x14ac:dyDescent="0.25">
      <c r="A142" s="1">
        <v>345</v>
      </c>
      <c r="B142" s="1"/>
      <c r="C142" s="24" t="s">
        <v>96</v>
      </c>
      <c r="D142" s="26">
        <v>0</v>
      </c>
      <c r="E142" s="50">
        <v>0</v>
      </c>
      <c r="F142" s="63">
        <v>0</v>
      </c>
      <c r="G142" s="25"/>
      <c r="H142" s="27">
        <f t="shared" si="2"/>
        <v>0</v>
      </c>
    </row>
    <row r="143" spans="1:8" x14ac:dyDescent="0.25">
      <c r="A143" s="1">
        <v>349</v>
      </c>
      <c r="B143" s="1">
        <v>877</v>
      </c>
      <c r="C143" s="24" t="s">
        <v>97</v>
      </c>
      <c r="D143" s="26">
        <v>0</v>
      </c>
      <c r="E143" s="50">
        <v>0</v>
      </c>
      <c r="F143" s="63">
        <v>0</v>
      </c>
      <c r="G143" s="25"/>
      <c r="H143" s="27">
        <f t="shared" si="2"/>
        <v>0</v>
      </c>
    </row>
    <row r="144" spans="1:8" x14ac:dyDescent="0.25">
      <c r="A144" s="1">
        <v>351</v>
      </c>
      <c r="B144" s="1"/>
      <c r="C144" s="24" t="s">
        <v>98</v>
      </c>
      <c r="D144" s="26">
        <v>0</v>
      </c>
      <c r="E144" s="50">
        <v>0</v>
      </c>
      <c r="F144" s="63">
        <v>0</v>
      </c>
      <c r="G144" s="25"/>
      <c r="H144" s="27">
        <f t="shared" si="2"/>
        <v>0</v>
      </c>
    </row>
    <row r="145" spans="1:8" x14ac:dyDescent="0.25">
      <c r="A145" s="1">
        <v>353</v>
      </c>
      <c r="B145" s="1">
        <v>877</v>
      </c>
      <c r="C145" s="24" t="s">
        <v>99</v>
      </c>
      <c r="D145" s="26">
        <v>-3222.47</v>
      </c>
      <c r="E145" s="50">
        <v>-7434.24</v>
      </c>
      <c r="F145" s="63">
        <v>-625.54</v>
      </c>
      <c r="G145" s="25"/>
      <c r="H145" s="27">
        <f t="shared" si="2"/>
        <v>-11282.25</v>
      </c>
    </row>
    <row r="146" spans="1:8" x14ac:dyDescent="0.25">
      <c r="A146" s="1">
        <v>1013</v>
      </c>
      <c r="B146" s="1"/>
      <c r="C146" s="24" t="s">
        <v>200</v>
      </c>
      <c r="D146" s="26">
        <v>-461.26</v>
      </c>
      <c r="E146" s="50">
        <v>-1265.03</v>
      </c>
      <c r="F146" s="63">
        <v>0</v>
      </c>
      <c r="G146" s="25"/>
      <c r="H146" s="27">
        <f t="shared" si="2"/>
        <v>-1726.29</v>
      </c>
    </row>
    <row r="147" spans="1:8" x14ac:dyDescent="0.25">
      <c r="A147" s="1">
        <v>359</v>
      </c>
      <c r="B147" s="1"/>
      <c r="C147" s="24" t="s">
        <v>100</v>
      </c>
      <c r="D147" s="26">
        <v>0</v>
      </c>
      <c r="E147" s="50">
        <v>0</v>
      </c>
      <c r="F147" s="63">
        <v>0</v>
      </c>
      <c r="G147" s="25"/>
      <c r="H147" s="27">
        <f t="shared" si="2"/>
        <v>0</v>
      </c>
    </row>
    <row r="148" spans="1:8" x14ac:dyDescent="0.25">
      <c r="A148" s="1">
        <v>1509</v>
      </c>
      <c r="B148" s="1"/>
      <c r="C148" s="24" t="s">
        <v>101</v>
      </c>
      <c r="D148" s="26">
        <v>0</v>
      </c>
      <c r="E148" s="50">
        <v>0</v>
      </c>
      <c r="F148" s="63">
        <v>0</v>
      </c>
      <c r="G148" s="25"/>
      <c r="H148" s="27">
        <f t="shared" si="2"/>
        <v>0</v>
      </c>
    </row>
    <row r="149" spans="1:8" x14ac:dyDescent="0.25">
      <c r="A149" s="1">
        <v>364</v>
      </c>
      <c r="B149" s="1"/>
      <c r="C149" s="24" t="s">
        <v>102</v>
      </c>
      <c r="D149" s="26">
        <v>-40355.32</v>
      </c>
      <c r="E149" s="50">
        <v>0</v>
      </c>
      <c r="F149" s="63">
        <v>-117896.8</v>
      </c>
      <c r="G149" s="25"/>
      <c r="H149" s="27">
        <f t="shared" si="2"/>
        <v>-158252.12</v>
      </c>
    </row>
    <row r="150" spans="1:8" x14ac:dyDescent="0.25">
      <c r="A150" s="1">
        <v>389</v>
      </c>
      <c r="B150" s="1">
        <v>890</v>
      </c>
      <c r="C150" s="24" t="s">
        <v>104</v>
      </c>
      <c r="D150" s="26">
        <v>0</v>
      </c>
      <c r="E150" s="50">
        <v>-4213.3</v>
      </c>
      <c r="F150" s="63">
        <v>0</v>
      </c>
      <c r="G150" s="25"/>
      <c r="H150" s="27">
        <f t="shared" si="2"/>
        <v>-4213.3</v>
      </c>
    </row>
    <row r="151" spans="1:8" x14ac:dyDescent="0.25">
      <c r="A151" s="1">
        <v>399</v>
      </c>
      <c r="B151" s="1">
        <v>890</v>
      </c>
      <c r="C151" s="24" t="s">
        <v>105</v>
      </c>
      <c r="D151" s="26">
        <v>0</v>
      </c>
      <c r="E151" s="50">
        <v>0</v>
      </c>
      <c r="F151" s="63">
        <v>0</v>
      </c>
      <c r="G151" s="25"/>
      <c r="H151" s="27">
        <f t="shared" si="2"/>
        <v>0</v>
      </c>
    </row>
    <row r="152" spans="1:8" x14ac:dyDescent="0.25">
      <c r="A152" s="1">
        <v>405</v>
      </c>
      <c r="B152" s="1">
        <v>877</v>
      </c>
      <c r="C152" s="24" t="s">
        <v>106</v>
      </c>
      <c r="D152" s="26">
        <v>-11024.31</v>
      </c>
      <c r="E152" s="50">
        <v>-10243.06</v>
      </c>
      <c r="F152" s="63">
        <v>-1903.01</v>
      </c>
      <c r="G152" s="25"/>
      <c r="H152" s="27">
        <f t="shared" si="2"/>
        <v>-23170.379999999997</v>
      </c>
    </row>
    <row r="153" spans="1:8" x14ac:dyDescent="0.25">
      <c r="A153" s="1">
        <v>408</v>
      </c>
      <c r="B153" s="1">
        <v>896</v>
      </c>
      <c r="C153" s="24" t="s">
        <v>107</v>
      </c>
      <c r="D153" s="26">
        <v>0</v>
      </c>
      <c r="E153" s="50">
        <v>0</v>
      </c>
      <c r="F153" s="63">
        <v>0</v>
      </c>
      <c r="G153" s="25"/>
      <c r="H153" s="27">
        <f t="shared" si="2"/>
        <v>0</v>
      </c>
    </row>
    <row r="154" spans="1:8" x14ac:dyDescent="0.25">
      <c r="A154" s="1">
        <v>1438</v>
      </c>
      <c r="B154" s="1"/>
      <c r="C154" s="24" t="s">
        <v>201</v>
      </c>
      <c r="D154" s="26">
        <v>0</v>
      </c>
      <c r="E154" s="50">
        <v>-10.14</v>
      </c>
      <c r="F154" s="63">
        <v>0</v>
      </c>
      <c r="G154" s="25"/>
      <c r="H154" s="27">
        <f t="shared" si="2"/>
        <v>-10.14</v>
      </c>
    </row>
    <row r="155" spans="1:8" x14ac:dyDescent="0.25">
      <c r="A155" s="1">
        <v>1445</v>
      </c>
      <c r="B155" s="1"/>
      <c r="C155" s="24" t="s">
        <v>202</v>
      </c>
      <c r="D155" s="26">
        <v>-65.58</v>
      </c>
      <c r="E155" s="50">
        <v>-2311.56</v>
      </c>
      <c r="F155" s="63">
        <v>-6819</v>
      </c>
      <c r="G155" s="25"/>
      <c r="H155" s="27">
        <f t="shared" si="2"/>
        <v>-9196.14</v>
      </c>
    </row>
    <row r="156" spans="1:8" x14ac:dyDescent="0.25">
      <c r="A156" s="1">
        <v>561</v>
      </c>
      <c r="B156" s="1"/>
      <c r="C156" s="24" t="s">
        <v>147</v>
      </c>
      <c r="D156" s="26">
        <v>-1681.81</v>
      </c>
      <c r="E156" s="50">
        <v>-159.75</v>
      </c>
      <c r="F156" s="63">
        <v>-2592.3200000000002</v>
      </c>
      <c r="G156" s="25"/>
      <c r="H156" s="27">
        <f t="shared" si="2"/>
        <v>-4433.88</v>
      </c>
    </row>
    <row r="157" spans="1:8" x14ac:dyDescent="0.25">
      <c r="A157" s="1">
        <v>1446</v>
      </c>
      <c r="B157" s="1"/>
      <c r="C157" s="24" t="s">
        <v>203</v>
      </c>
      <c r="D157" s="26">
        <v>-8092.39</v>
      </c>
      <c r="E157" s="50">
        <v>-15021.9</v>
      </c>
      <c r="F157" s="63">
        <v>-2648.55</v>
      </c>
      <c r="G157" s="25"/>
      <c r="H157" s="27">
        <f t="shared" si="2"/>
        <v>-25762.84</v>
      </c>
    </row>
    <row r="158" spans="1:8" x14ac:dyDescent="0.25">
      <c r="A158" s="1">
        <v>1449</v>
      </c>
      <c r="B158" s="1"/>
      <c r="C158" s="24" t="s">
        <v>204</v>
      </c>
      <c r="D158" s="26">
        <v>-2378.09</v>
      </c>
      <c r="E158" s="50">
        <v>-984.18</v>
      </c>
      <c r="F158" s="63">
        <v>0</v>
      </c>
      <c r="G158" s="25"/>
      <c r="H158" s="27">
        <f t="shared" si="2"/>
        <v>-3362.27</v>
      </c>
    </row>
    <row r="159" spans="1:8" x14ac:dyDescent="0.25">
      <c r="A159" s="1">
        <v>587</v>
      </c>
      <c r="B159" s="1"/>
      <c r="C159" s="24" t="s">
        <v>149</v>
      </c>
      <c r="D159" s="26">
        <v>-6273.52</v>
      </c>
      <c r="E159" s="50">
        <v>-10195.799999999999</v>
      </c>
      <c r="F159" s="63">
        <v>-3026.54</v>
      </c>
      <c r="G159" s="25"/>
      <c r="H159" s="27">
        <f t="shared" si="2"/>
        <v>-19495.86</v>
      </c>
    </row>
    <row r="160" spans="1:8" x14ac:dyDescent="0.25">
      <c r="A160" s="1">
        <v>601</v>
      </c>
      <c r="B160" s="1"/>
      <c r="C160" s="24" t="s">
        <v>150</v>
      </c>
      <c r="D160" s="26">
        <v>0</v>
      </c>
      <c r="E160" s="50">
        <v>0</v>
      </c>
      <c r="F160" s="63">
        <v>0</v>
      </c>
      <c r="G160" s="25"/>
      <c r="H160" s="27">
        <f t="shared" si="2"/>
        <v>0</v>
      </c>
    </row>
    <row r="161" spans="1:8" x14ac:dyDescent="0.25">
      <c r="A161" s="1">
        <v>603</v>
      </c>
      <c r="B161" s="1"/>
      <c r="C161" s="24" t="s">
        <v>151</v>
      </c>
      <c r="D161" s="26">
        <v>0</v>
      </c>
      <c r="E161" s="50">
        <v>0</v>
      </c>
      <c r="F161" s="63">
        <v>0</v>
      </c>
      <c r="G161" s="25"/>
      <c r="H161" s="27">
        <f t="shared" si="2"/>
        <v>0</v>
      </c>
    </row>
    <row r="162" spans="1:8" x14ac:dyDescent="0.25">
      <c r="A162" s="1">
        <v>1508</v>
      </c>
      <c r="B162" s="1"/>
      <c r="C162" s="24" t="s">
        <v>205</v>
      </c>
      <c r="D162" s="26">
        <v>-59200.38</v>
      </c>
      <c r="E162" s="50">
        <v>-73656.960000000006</v>
      </c>
      <c r="F162" s="63">
        <v>-13485.12</v>
      </c>
      <c r="G162" s="25"/>
      <c r="H162" s="27">
        <f t="shared" si="2"/>
        <v>-146342.46</v>
      </c>
    </row>
    <row r="163" spans="1:8" x14ac:dyDescent="0.25">
      <c r="A163" s="1">
        <v>1450</v>
      </c>
      <c r="B163" s="1"/>
      <c r="C163" s="24" t="s">
        <v>206</v>
      </c>
      <c r="D163" s="26">
        <v>-43470.84</v>
      </c>
      <c r="E163" s="50">
        <v>-49870.239999999998</v>
      </c>
      <c r="F163" s="63">
        <v>-17661.419999999998</v>
      </c>
      <c r="G163" s="25"/>
      <c r="H163" s="27">
        <f t="shared" si="2"/>
        <v>-111002.49999999999</v>
      </c>
    </row>
    <row r="164" spans="1:8" x14ac:dyDescent="0.25">
      <c r="A164" s="1">
        <v>617</v>
      </c>
      <c r="B164" s="1"/>
      <c r="C164" s="24" t="s">
        <v>153</v>
      </c>
      <c r="D164" s="26">
        <v>0</v>
      </c>
      <c r="E164" s="50">
        <v>0</v>
      </c>
      <c r="F164" s="63">
        <v>0</v>
      </c>
      <c r="G164" s="25"/>
      <c r="H164" s="27">
        <f t="shared" si="2"/>
        <v>0</v>
      </c>
    </row>
    <row r="165" spans="1:8" x14ac:dyDescent="0.25">
      <c r="A165" s="1">
        <v>1451</v>
      </c>
      <c r="B165" s="1"/>
      <c r="C165" s="24" t="s">
        <v>207</v>
      </c>
      <c r="D165" s="26">
        <v>-1118.8800000000001</v>
      </c>
      <c r="E165" s="50">
        <v>-5844.68</v>
      </c>
      <c r="F165" s="63">
        <v>-873.07</v>
      </c>
      <c r="G165" s="25"/>
      <c r="H165" s="27">
        <f t="shared" si="2"/>
        <v>-7836.63</v>
      </c>
    </row>
    <row r="166" spans="1:8" x14ac:dyDescent="0.25">
      <c r="A166" s="1">
        <v>1452</v>
      </c>
      <c r="B166" s="1"/>
      <c r="C166" s="24" t="s">
        <v>208</v>
      </c>
      <c r="D166" s="26">
        <v>-264.7</v>
      </c>
      <c r="E166" s="50">
        <v>-126.3</v>
      </c>
      <c r="F166" s="63">
        <v>0</v>
      </c>
      <c r="G166" s="25"/>
      <c r="H166" s="27">
        <f t="shared" si="2"/>
        <v>-391</v>
      </c>
    </row>
    <row r="167" spans="1:8" x14ac:dyDescent="0.25">
      <c r="A167" s="1">
        <v>1455</v>
      </c>
      <c r="B167" s="1"/>
      <c r="C167" s="24" t="s">
        <v>209</v>
      </c>
      <c r="D167" s="26">
        <v>-6075.58</v>
      </c>
      <c r="E167" s="50">
        <v>-4018.78</v>
      </c>
      <c r="F167" s="63">
        <v>-6550.3</v>
      </c>
      <c r="G167" s="25"/>
      <c r="H167" s="27">
        <f t="shared" si="2"/>
        <v>-16644.66</v>
      </c>
    </row>
    <row r="168" spans="1:8" x14ac:dyDescent="0.25">
      <c r="A168" s="1">
        <v>635</v>
      </c>
      <c r="B168" s="1"/>
      <c r="C168" s="24" t="s">
        <v>157</v>
      </c>
      <c r="D168" s="26">
        <v>-1187.8</v>
      </c>
      <c r="E168" s="50">
        <v>-408.05</v>
      </c>
      <c r="F168" s="63">
        <v>-302.39999999999998</v>
      </c>
      <c r="G168" s="25"/>
      <c r="H168" s="27">
        <f t="shared" si="2"/>
        <v>-1898.25</v>
      </c>
    </row>
    <row r="169" spans="1:8" x14ac:dyDescent="0.25">
      <c r="A169" s="1">
        <v>1456</v>
      </c>
      <c r="B169" s="1"/>
      <c r="C169" s="24" t="s">
        <v>210</v>
      </c>
      <c r="D169" s="26">
        <v>-1127.55</v>
      </c>
      <c r="E169" s="50">
        <v>-2010.21</v>
      </c>
      <c r="F169" s="63">
        <v>0</v>
      </c>
      <c r="G169" s="25"/>
      <c r="H169" s="27">
        <f t="shared" si="2"/>
        <v>-3137.76</v>
      </c>
    </row>
    <row r="170" spans="1:8" x14ac:dyDescent="0.25">
      <c r="A170" s="1">
        <v>646</v>
      </c>
      <c r="B170" s="1"/>
      <c r="C170" s="24" t="s">
        <v>158</v>
      </c>
      <c r="D170" s="26">
        <v>0</v>
      </c>
      <c r="E170" s="50">
        <v>-1658.24</v>
      </c>
      <c r="F170" s="63">
        <v>-9246.4</v>
      </c>
      <c r="G170" s="25"/>
      <c r="H170" s="27">
        <f t="shared" si="2"/>
        <v>-10904.64</v>
      </c>
    </row>
    <row r="171" spans="1:8" x14ac:dyDescent="0.25">
      <c r="A171" s="1">
        <v>1457</v>
      </c>
      <c r="B171" s="1"/>
      <c r="C171" s="24" t="s">
        <v>211</v>
      </c>
      <c r="D171" s="26">
        <v>0</v>
      </c>
      <c r="E171" s="50">
        <v>0</v>
      </c>
      <c r="F171" s="63">
        <v>0</v>
      </c>
      <c r="G171" s="25"/>
      <c r="H171" s="27">
        <f t="shared" si="2"/>
        <v>0</v>
      </c>
    </row>
    <row r="172" spans="1:8" x14ac:dyDescent="0.25">
      <c r="A172" s="1">
        <v>1458</v>
      </c>
      <c r="B172" s="1"/>
      <c r="C172" s="24" t="s">
        <v>212</v>
      </c>
      <c r="D172" s="26">
        <v>-2635.21</v>
      </c>
      <c r="E172" s="50">
        <v>-2146.7800000000002</v>
      </c>
      <c r="F172" s="63">
        <v>-1014.55</v>
      </c>
      <c r="G172" s="25"/>
      <c r="H172" s="27">
        <f t="shared" si="2"/>
        <v>-5796.54</v>
      </c>
    </row>
    <row r="173" spans="1:8" x14ac:dyDescent="0.25">
      <c r="A173" s="1">
        <v>1459</v>
      </c>
      <c r="B173" s="1"/>
      <c r="C173" s="24" t="s">
        <v>213</v>
      </c>
      <c r="D173" s="26">
        <v>-4069.99</v>
      </c>
      <c r="E173" s="50">
        <v>-6783.44</v>
      </c>
      <c r="F173" s="63">
        <v>-24036.7</v>
      </c>
      <c r="G173" s="25"/>
      <c r="H173" s="27">
        <f t="shared" si="2"/>
        <v>-34890.130000000005</v>
      </c>
    </row>
    <row r="174" spans="1:8" x14ac:dyDescent="0.25">
      <c r="A174" s="1">
        <v>1460</v>
      </c>
      <c r="B174" s="1"/>
      <c r="C174" s="24" t="s">
        <v>214</v>
      </c>
      <c r="D174" s="26">
        <v>-2332.92</v>
      </c>
      <c r="E174" s="50">
        <v>-1996.73</v>
      </c>
      <c r="F174" s="63">
        <v>-14695.02</v>
      </c>
      <c r="G174" s="25"/>
      <c r="H174" s="27">
        <f t="shared" si="2"/>
        <v>-19024.669999999998</v>
      </c>
    </row>
    <row r="175" spans="1:8" x14ac:dyDescent="0.25">
      <c r="A175" s="1">
        <v>1615</v>
      </c>
      <c r="B175" s="1"/>
      <c r="C175" s="24" t="s">
        <v>215</v>
      </c>
      <c r="D175" s="26">
        <v>-1868.83</v>
      </c>
      <c r="E175" s="50">
        <v>-1108.3599999999999</v>
      </c>
      <c r="F175" s="63">
        <v>-553.29</v>
      </c>
      <c r="G175" s="25"/>
      <c r="H175" s="27">
        <f t="shared" si="2"/>
        <v>-3530.4799999999996</v>
      </c>
    </row>
    <row r="176" spans="1:8" x14ac:dyDescent="0.25">
      <c r="A176" s="1">
        <v>1461</v>
      </c>
      <c r="B176" s="1"/>
      <c r="C176" s="24" t="s">
        <v>216</v>
      </c>
      <c r="D176" s="26">
        <v>-1260.68</v>
      </c>
      <c r="E176" s="50">
        <v>-500.69</v>
      </c>
      <c r="F176" s="63">
        <v>-852.76</v>
      </c>
      <c r="G176" s="25"/>
      <c r="H176" s="27">
        <f t="shared" si="2"/>
        <v>-2614.13</v>
      </c>
    </row>
    <row r="177" spans="1:8" x14ac:dyDescent="0.25">
      <c r="A177" s="1">
        <v>1462</v>
      </c>
      <c r="B177" s="1"/>
      <c r="C177" s="24" t="s">
        <v>217</v>
      </c>
      <c r="D177" s="26">
        <v>0</v>
      </c>
      <c r="E177" s="50">
        <v>0</v>
      </c>
      <c r="F177" s="63">
        <v>0</v>
      </c>
      <c r="G177" s="25"/>
      <c r="H177" s="27">
        <f t="shared" si="2"/>
        <v>0</v>
      </c>
    </row>
    <row r="178" spans="1:8" x14ac:dyDescent="0.25">
      <c r="A178" s="1">
        <v>1464</v>
      </c>
      <c r="B178" s="1"/>
      <c r="C178" s="24" t="s">
        <v>218</v>
      </c>
      <c r="D178" s="26">
        <v>-8760.02</v>
      </c>
      <c r="E178" s="50">
        <v>-2907.71</v>
      </c>
      <c r="F178" s="63">
        <v>-4804.28</v>
      </c>
      <c r="G178" s="25"/>
      <c r="H178" s="27">
        <f t="shared" si="2"/>
        <v>-16472.009999999998</v>
      </c>
    </row>
    <row r="179" spans="1:8" x14ac:dyDescent="0.25">
      <c r="A179" s="1">
        <v>1465</v>
      </c>
      <c r="B179" s="1"/>
      <c r="C179" s="24" t="s">
        <v>219</v>
      </c>
      <c r="D179" s="26">
        <v>0</v>
      </c>
      <c r="E179" s="50">
        <v>0</v>
      </c>
      <c r="F179" s="63">
        <v>0</v>
      </c>
      <c r="G179" s="25"/>
      <c r="H179" s="27">
        <f t="shared" si="2"/>
        <v>0</v>
      </c>
    </row>
    <row r="180" spans="1:8" x14ac:dyDescent="0.25">
      <c r="A180" s="1">
        <v>703</v>
      </c>
      <c r="B180" s="1"/>
      <c r="C180" s="24" t="s">
        <v>164</v>
      </c>
      <c r="D180" s="26">
        <v>0</v>
      </c>
      <c r="E180" s="50">
        <v>0</v>
      </c>
      <c r="F180" s="63">
        <v>0</v>
      </c>
      <c r="G180" s="25"/>
      <c r="H180" s="27">
        <f t="shared" si="2"/>
        <v>0</v>
      </c>
    </row>
    <row r="181" spans="1:8" x14ac:dyDescent="0.25">
      <c r="A181" s="1">
        <v>707</v>
      </c>
      <c r="B181" s="1"/>
      <c r="C181" s="24" t="s">
        <v>165</v>
      </c>
      <c r="D181" s="26">
        <v>-4816.6899999999996</v>
      </c>
      <c r="E181" s="50">
        <v>-697.47</v>
      </c>
      <c r="F181" s="63">
        <v>-4476.72</v>
      </c>
      <c r="G181" s="25"/>
      <c r="H181" s="27">
        <f t="shared" si="2"/>
        <v>-9990.880000000001</v>
      </c>
    </row>
    <row r="182" spans="1:8" x14ac:dyDescent="0.25">
      <c r="A182" s="1">
        <v>713</v>
      </c>
      <c r="B182" s="1">
        <v>890</v>
      </c>
      <c r="C182" s="24" t="s">
        <v>166</v>
      </c>
      <c r="D182" s="26">
        <v>-2247.81</v>
      </c>
      <c r="E182" s="50">
        <v>0</v>
      </c>
      <c r="F182" s="63">
        <v>0</v>
      </c>
      <c r="G182" s="25"/>
      <c r="H182" s="27">
        <f t="shared" si="2"/>
        <v>-2247.81</v>
      </c>
    </row>
    <row r="183" spans="1:8" x14ac:dyDescent="0.25">
      <c r="A183" s="1">
        <v>718</v>
      </c>
      <c r="B183" s="1">
        <v>843</v>
      </c>
      <c r="C183" s="24" t="s">
        <v>167</v>
      </c>
      <c r="D183" s="26">
        <v>-25311.8</v>
      </c>
      <c r="E183" s="50">
        <v>-35011.49</v>
      </c>
      <c r="F183" s="63">
        <v>-14746.49</v>
      </c>
      <c r="G183" s="25"/>
      <c r="H183" s="27">
        <f t="shared" si="2"/>
        <v>-75069.78</v>
      </c>
    </row>
    <row r="184" spans="1:8" x14ac:dyDescent="0.25">
      <c r="A184" s="1">
        <v>722</v>
      </c>
      <c r="B184" s="1"/>
      <c r="C184" s="24" t="s">
        <v>168</v>
      </c>
      <c r="D184" s="26">
        <v>-1406.6</v>
      </c>
      <c r="E184" s="50">
        <v>-442.53</v>
      </c>
      <c r="F184" s="63">
        <v>-1770.77</v>
      </c>
      <c r="G184" s="25"/>
      <c r="H184" s="27">
        <f t="shared" si="2"/>
        <v>-3619.8999999999996</v>
      </c>
    </row>
    <row r="185" spans="1:8" x14ac:dyDescent="0.25">
      <c r="A185" s="1">
        <v>726</v>
      </c>
      <c r="B185" s="1"/>
      <c r="C185" s="24" t="s">
        <v>169</v>
      </c>
      <c r="D185" s="26">
        <v>-1113.5999999999999</v>
      </c>
      <c r="E185" s="50">
        <v>-308.88</v>
      </c>
      <c r="F185" s="63">
        <v>-232.92</v>
      </c>
      <c r="G185" s="25"/>
      <c r="H185" s="27">
        <f t="shared" si="2"/>
        <v>-1655.4</v>
      </c>
    </row>
    <row r="186" spans="1:8" x14ac:dyDescent="0.25">
      <c r="A186" s="1">
        <v>1466</v>
      </c>
      <c r="B186" s="1"/>
      <c r="C186" s="24" t="s">
        <v>220</v>
      </c>
      <c r="D186" s="26">
        <v>0</v>
      </c>
      <c r="E186" s="50">
        <v>0</v>
      </c>
      <c r="F186" s="63">
        <v>0</v>
      </c>
      <c r="G186" s="25"/>
      <c r="H186" s="27">
        <f t="shared" si="2"/>
        <v>0</v>
      </c>
    </row>
    <row r="187" spans="1:8" x14ac:dyDescent="0.25">
      <c r="A187" s="1">
        <v>743</v>
      </c>
      <c r="B187" s="1"/>
      <c r="C187" s="24" t="s">
        <v>170</v>
      </c>
      <c r="D187" s="26">
        <v>-1922.36</v>
      </c>
      <c r="E187" s="50">
        <v>-1576.94</v>
      </c>
      <c r="F187" s="63">
        <v>-631.88</v>
      </c>
      <c r="G187" s="25"/>
      <c r="H187" s="27">
        <f t="shared" si="2"/>
        <v>-4131.18</v>
      </c>
    </row>
    <row r="188" spans="1:8" x14ac:dyDescent="0.25">
      <c r="A188" s="1">
        <v>753</v>
      </c>
      <c r="B188" s="1"/>
      <c r="C188" s="24" t="s">
        <v>171</v>
      </c>
      <c r="D188" s="26">
        <v>-2316.13</v>
      </c>
      <c r="E188" s="50">
        <v>-78.010000000000005</v>
      </c>
      <c r="F188" s="63">
        <v>-1660.9</v>
      </c>
      <c r="G188" s="25"/>
      <c r="H188" s="27">
        <f t="shared" si="2"/>
        <v>-4055.0400000000004</v>
      </c>
    </row>
    <row r="189" spans="1:8" x14ac:dyDescent="0.25">
      <c r="A189" s="1">
        <v>1467</v>
      </c>
      <c r="B189" s="1"/>
      <c r="C189" s="24" t="s">
        <v>221</v>
      </c>
      <c r="D189" s="26">
        <v>0</v>
      </c>
      <c r="E189" s="50">
        <v>0</v>
      </c>
      <c r="F189" s="63">
        <v>0</v>
      </c>
      <c r="G189" s="25"/>
      <c r="H189" s="27">
        <f t="shared" si="2"/>
        <v>0</v>
      </c>
    </row>
    <row r="190" spans="1:8" x14ac:dyDescent="0.25">
      <c r="A190" s="1">
        <v>1468</v>
      </c>
      <c r="B190" s="1"/>
      <c r="C190" s="24" t="s">
        <v>222</v>
      </c>
      <c r="D190" s="26">
        <v>-1504.23</v>
      </c>
      <c r="E190" s="50">
        <v>-4418.05</v>
      </c>
      <c r="F190" s="63">
        <v>-3394.06</v>
      </c>
      <c r="G190" s="25"/>
      <c r="H190" s="27">
        <f t="shared" si="2"/>
        <v>-9316.34</v>
      </c>
    </row>
    <row r="191" spans="1:8" x14ac:dyDescent="0.25">
      <c r="A191" s="1">
        <v>765</v>
      </c>
      <c r="B191" s="1"/>
      <c r="C191" s="24" t="s">
        <v>172</v>
      </c>
      <c r="D191" s="26">
        <v>-37909.54</v>
      </c>
      <c r="E191" s="50">
        <v>-27465.41</v>
      </c>
      <c r="F191" s="63">
        <v>-21260.29</v>
      </c>
      <c r="G191" s="25"/>
      <c r="H191" s="27">
        <f t="shared" si="2"/>
        <v>-86635.239999999991</v>
      </c>
    </row>
    <row r="192" spans="1:8" x14ac:dyDescent="0.25">
      <c r="A192" s="1">
        <v>774</v>
      </c>
      <c r="B192" s="1">
        <v>843</v>
      </c>
      <c r="C192" s="24" t="s">
        <v>173</v>
      </c>
      <c r="D192" s="26">
        <v>-46103.55</v>
      </c>
      <c r="E192" s="50">
        <v>-37058.92</v>
      </c>
      <c r="F192" s="63">
        <v>-59311.51</v>
      </c>
      <c r="G192" s="25"/>
      <c r="H192" s="27">
        <f t="shared" si="2"/>
        <v>-142473.98000000001</v>
      </c>
    </row>
    <row r="193" spans="1:8" x14ac:dyDescent="0.25">
      <c r="A193" s="1">
        <v>780</v>
      </c>
      <c r="B193" s="1">
        <v>899</v>
      </c>
      <c r="C193" s="24" t="s">
        <v>174</v>
      </c>
      <c r="D193" s="26">
        <v>-1319.08</v>
      </c>
      <c r="E193" s="50">
        <v>-630.46</v>
      </c>
      <c r="F193" s="63">
        <v>-1654.93</v>
      </c>
      <c r="G193" s="25"/>
      <c r="H193" s="27">
        <f t="shared" si="2"/>
        <v>-3604.4700000000003</v>
      </c>
    </row>
    <row r="194" spans="1:8" x14ac:dyDescent="0.25">
      <c r="A194" s="1">
        <v>789</v>
      </c>
      <c r="B194" s="1"/>
      <c r="C194" s="24" t="s">
        <v>175</v>
      </c>
      <c r="D194" s="26">
        <v>-456.36</v>
      </c>
      <c r="E194" s="50">
        <v>-45.81</v>
      </c>
      <c r="F194" s="63">
        <v>17.96</v>
      </c>
      <c r="G194" s="25"/>
      <c r="H194" s="27">
        <f t="shared" si="2"/>
        <v>-484.21000000000004</v>
      </c>
    </row>
    <row r="195" spans="1:8" x14ac:dyDescent="0.25">
      <c r="A195" s="1">
        <v>795</v>
      </c>
      <c r="B195" s="1"/>
      <c r="C195" s="24" t="s">
        <v>176</v>
      </c>
      <c r="D195" s="26">
        <v>-1756.56</v>
      </c>
      <c r="E195" s="50">
        <v>-2937.25</v>
      </c>
      <c r="F195" s="63">
        <v>-455.31</v>
      </c>
      <c r="G195" s="25"/>
      <c r="H195" s="27">
        <f t="shared" si="2"/>
        <v>-5149.12</v>
      </c>
    </row>
    <row r="196" spans="1:8" x14ac:dyDescent="0.25">
      <c r="A196" s="1">
        <v>826</v>
      </c>
      <c r="B196" s="1"/>
      <c r="C196" s="24" t="s">
        <v>178</v>
      </c>
      <c r="D196" s="26">
        <v>-7230.13</v>
      </c>
      <c r="E196" s="50">
        <v>-8475.9</v>
      </c>
      <c r="F196" s="63">
        <v>-2375.21</v>
      </c>
      <c r="G196" s="25"/>
      <c r="H196" s="27">
        <f t="shared" si="2"/>
        <v>-18081.239999999998</v>
      </c>
    </row>
    <row r="197" spans="1:8" x14ac:dyDescent="0.25">
      <c r="A197" s="1">
        <v>1500</v>
      </c>
      <c r="B197" s="1"/>
      <c r="C197" s="24" t="s">
        <v>223</v>
      </c>
      <c r="D197" s="26">
        <v>-1695.74</v>
      </c>
      <c r="E197" s="50">
        <v>-1045.49</v>
      </c>
      <c r="F197" s="63">
        <v>-1705.05</v>
      </c>
      <c r="G197" s="25"/>
      <c r="H197" s="27">
        <f t="shared" si="2"/>
        <v>-4446.28</v>
      </c>
    </row>
    <row r="198" spans="1:8" x14ac:dyDescent="0.25">
      <c r="A198" s="1">
        <v>839</v>
      </c>
      <c r="B198" s="1"/>
      <c r="C198" s="24" t="s">
        <v>179</v>
      </c>
      <c r="D198" s="26">
        <v>-6697.43</v>
      </c>
      <c r="E198" s="50">
        <v>-1134.95</v>
      </c>
      <c r="F198" s="63">
        <v>-664.17</v>
      </c>
      <c r="G198" s="25"/>
      <c r="H198" s="27">
        <f t="shared" si="2"/>
        <v>-8496.5499999999993</v>
      </c>
    </row>
    <row r="199" spans="1:8" x14ac:dyDescent="0.25">
      <c r="A199" s="1">
        <v>847</v>
      </c>
      <c r="B199" s="1"/>
      <c r="C199" s="24" t="s">
        <v>180</v>
      </c>
      <c r="D199" s="26">
        <v>0</v>
      </c>
      <c r="E199" s="50">
        <v>0</v>
      </c>
      <c r="F199" s="63">
        <v>0</v>
      </c>
      <c r="G199" s="25"/>
      <c r="H199" s="27">
        <f t="shared" si="2"/>
        <v>0</v>
      </c>
    </row>
    <row r="200" spans="1:8" x14ac:dyDescent="0.25">
      <c r="A200" s="1">
        <v>854</v>
      </c>
      <c r="B200" s="1"/>
      <c r="C200" s="24" t="s">
        <v>181</v>
      </c>
      <c r="D200" s="26">
        <v>-13425.61</v>
      </c>
      <c r="E200" s="50">
        <v>-2050.84</v>
      </c>
      <c r="F200" s="63">
        <v>0</v>
      </c>
      <c r="G200" s="25"/>
      <c r="H200" s="27">
        <f t="shared" ref="H200:H263" si="3">SUM(D200:G200)</f>
        <v>-15476.45</v>
      </c>
    </row>
    <row r="201" spans="1:8" x14ac:dyDescent="0.25">
      <c r="A201" s="1">
        <v>860</v>
      </c>
      <c r="B201" s="1"/>
      <c r="C201" s="24" t="s">
        <v>182</v>
      </c>
      <c r="D201" s="26">
        <v>-7531.07</v>
      </c>
      <c r="E201" s="50">
        <v>-6761.97</v>
      </c>
      <c r="F201" s="63">
        <v>-3670.77</v>
      </c>
      <c r="G201" s="25"/>
      <c r="H201" s="27">
        <f t="shared" si="3"/>
        <v>-17963.810000000001</v>
      </c>
    </row>
    <row r="202" spans="1:8" x14ac:dyDescent="0.25">
      <c r="A202" s="1">
        <v>874</v>
      </c>
      <c r="B202" s="1"/>
      <c r="C202" s="24" t="s">
        <v>183</v>
      </c>
      <c r="D202" s="26">
        <v>0</v>
      </c>
      <c r="E202" s="50">
        <v>0</v>
      </c>
      <c r="F202" s="63">
        <v>-77.72</v>
      </c>
      <c r="G202" s="25"/>
      <c r="H202" s="27">
        <f t="shared" si="3"/>
        <v>-77.72</v>
      </c>
    </row>
    <row r="203" spans="1:8" x14ac:dyDescent="0.25">
      <c r="A203" s="1">
        <v>1826</v>
      </c>
      <c r="B203" s="1"/>
      <c r="C203" s="24" t="s">
        <v>272</v>
      </c>
      <c r="D203" s="26">
        <v>-9324.84</v>
      </c>
      <c r="E203" s="50">
        <v>-6098.77</v>
      </c>
      <c r="F203" s="63">
        <v>-1773.44</v>
      </c>
      <c r="G203" s="25"/>
      <c r="H203" s="27">
        <f t="shared" si="3"/>
        <v>-17197.05</v>
      </c>
    </row>
    <row r="204" spans="1:8" x14ac:dyDescent="0.25">
      <c r="A204" s="1">
        <v>888</v>
      </c>
      <c r="B204" s="1"/>
      <c r="C204" s="24" t="s">
        <v>184</v>
      </c>
      <c r="D204" s="26">
        <v>-32946.42</v>
      </c>
      <c r="E204" s="50">
        <v>-16444.93</v>
      </c>
      <c r="F204" s="63">
        <v>-14912.49</v>
      </c>
      <c r="G204" s="25"/>
      <c r="H204" s="27">
        <f t="shared" si="3"/>
        <v>-64303.839999999997</v>
      </c>
    </row>
    <row r="205" spans="1:8" x14ac:dyDescent="0.25">
      <c r="A205" s="1">
        <v>898</v>
      </c>
      <c r="B205" s="1"/>
      <c r="C205" s="24" t="s">
        <v>185</v>
      </c>
      <c r="D205" s="26">
        <v>-11935.86</v>
      </c>
      <c r="E205" s="50">
        <v>-11234.66</v>
      </c>
      <c r="F205" s="63">
        <v>-4858</v>
      </c>
      <c r="G205" s="25"/>
      <c r="H205" s="27">
        <f t="shared" si="3"/>
        <v>-28028.52</v>
      </c>
    </row>
    <row r="206" spans="1:8" x14ac:dyDescent="0.25">
      <c r="A206" s="1">
        <v>905</v>
      </c>
      <c r="B206" s="1"/>
      <c r="C206" s="24" t="s">
        <v>186</v>
      </c>
      <c r="D206" s="26">
        <v>0</v>
      </c>
      <c r="E206" s="50">
        <v>0</v>
      </c>
      <c r="F206" s="63">
        <v>0</v>
      </c>
      <c r="G206" s="25"/>
      <c r="H206" s="27">
        <f t="shared" si="3"/>
        <v>0</v>
      </c>
    </row>
    <row r="207" spans="1:8" x14ac:dyDescent="0.25">
      <c r="A207" s="1">
        <v>913</v>
      </c>
      <c r="B207" s="1"/>
      <c r="C207" s="24" t="s">
        <v>187</v>
      </c>
      <c r="D207" s="26">
        <v>0</v>
      </c>
      <c r="E207" s="50">
        <v>0</v>
      </c>
      <c r="F207" s="63">
        <v>0</v>
      </c>
      <c r="G207" s="25"/>
      <c r="H207" s="27">
        <f t="shared" si="3"/>
        <v>0</v>
      </c>
    </row>
    <row r="208" spans="1:8" x14ac:dyDescent="0.25">
      <c r="A208" s="1">
        <v>922</v>
      </c>
      <c r="B208" s="1"/>
      <c r="C208" s="24" t="s">
        <v>188</v>
      </c>
      <c r="D208" s="26">
        <v>-3996.68</v>
      </c>
      <c r="E208" s="50">
        <v>-5813.43</v>
      </c>
      <c r="F208" s="63">
        <v>-6922.64</v>
      </c>
      <c r="G208" s="25"/>
      <c r="H208" s="27">
        <f t="shared" si="3"/>
        <v>-16732.75</v>
      </c>
    </row>
    <row r="209" spans="1:8" x14ac:dyDescent="0.25">
      <c r="A209" s="1">
        <v>932</v>
      </c>
      <c r="B209" s="1">
        <v>881</v>
      </c>
      <c r="C209" s="24" t="s">
        <v>189</v>
      </c>
      <c r="D209" s="26">
        <v>-6.97</v>
      </c>
      <c r="E209" s="50">
        <v>-16.28</v>
      </c>
      <c r="F209" s="63">
        <v>0</v>
      </c>
      <c r="G209" s="25"/>
      <c r="H209" s="27">
        <f t="shared" si="3"/>
        <v>-23.25</v>
      </c>
    </row>
    <row r="210" spans="1:8" x14ac:dyDescent="0.25">
      <c r="A210" s="1">
        <v>936</v>
      </c>
      <c r="B210" s="1"/>
      <c r="C210" s="24" t="s">
        <v>190</v>
      </c>
      <c r="D210" s="26">
        <v>-214.56</v>
      </c>
      <c r="E210" s="50">
        <v>-196.68</v>
      </c>
      <c r="F210" s="63">
        <v>-125.16</v>
      </c>
      <c r="G210" s="25"/>
      <c r="H210" s="27">
        <f t="shared" si="3"/>
        <v>-536.4</v>
      </c>
    </row>
    <row r="211" spans="1:8" x14ac:dyDescent="0.25">
      <c r="A211" s="1">
        <v>944</v>
      </c>
      <c r="B211" s="1"/>
      <c r="C211" s="24" t="s">
        <v>191</v>
      </c>
      <c r="D211" s="26">
        <v>0</v>
      </c>
      <c r="E211" s="50">
        <v>0</v>
      </c>
      <c r="F211" s="63">
        <v>0</v>
      </c>
      <c r="G211" s="25"/>
      <c r="H211" s="27">
        <f t="shared" si="3"/>
        <v>0</v>
      </c>
    </row>
    <row r="212" spans="1:8" x14ac:dyDescent="0.25">
      <c r="A212" s="1">
        <v>1469</v>
      </c>
      <c r="B212" s="1"/>
      <c r="C212" s="24" t="s">
        <v>224</v>
      </c>
      <c r="D212" s="26">
        <v>-3796.46</v>
      </c>
      <c r="E212" s="50">
        <v>-1075.1500000000001</v>
      </c>
      <c r="F212" s="63">
        <v>-1789.63</v>
      </c>
      <c r="G212" s="25"/>
      <c r="H212" s="27">
        <f t="shared" si="3"/>
        <v>-6661.2400000000007</v>
      </c>
    </row>
    <row r="213" spans="1:8" x14ac:dyDescent="0.25">
      <c r="A213" s="1">
        <v>951</v>
      </c>
      <c r="B213" s="1"/>
      <c r="C213" s="24" t="s">
        <v>192</v>
      </c>
      <c r="D213" s="26">
        <v>-12324.69</v>
      </c>
      <c r="E213" s="50">
        <v>-8135.4</v>
      </c>
      <c r="F213" s="63">
        <v>-2489.48</v>
      </c>
      <c r="G213" s="25"/>
      <c r="H213" s="27">
        <f t="shared" si="3"/>
        <v>-22949.57</v>
      </c>
    </row>
    <row r="214" spans="1:8" x14ac:dyDescent="0.25">
      <c r="A214" s="1">
        <v>957</v>
      </c>
      <c r="B214" s="1">
        <v>848</v>
      </c>
      <c r="C214" s="24" t="s">
        <v>193</v>
      </c>
      <c r="D214" s="26">
        <v>-2046.52</v>
      </c>
      <c r="E214" s="50">
        <v>-379.27</v>
      </c>
      <c r="F214" s="63">
        <v>-1778.4</v>
      </c>
      <c r="G214" s="25"/>
      <c r="H214" s="27">
        <f t="shared" si="3"/>
        <v>-4204.1900000000005</v>
      </c>
    </row>
    <row r="215" spans="1:8" x14ac:dyDescent="0.25">
      <c r="A215" s="1">
        <v>1733</v>
      </c>
      <c r="B215" s="1"/>
      <c r="C215" s="24" t="s">
        <v>255</v>
      </c>
      <c r="D215" s="26">
        <v>-27362.1</v>
      </c>
      <c r="E215" s="50">
        <v>-28827.19</v>
      </c>
      <c r="F215" s="63">
        <v>-20125.689999999999</v>
      </c>
      <c r="G215" s="25"/>
      <c r="H215" s="27">
        <f t="shared" si="3"/>
        <v>-76314.98</v>
      </c>
    </row>
    <row r="216" spans="1:8" x14ac:dyDescent="0.25">
      <c r="A216" s="1">
        <v>969</v>
      </c>
      <c r="B216" s="1"/>
      <c r="C216" s="24" t="s">
        <v>194</v>
      </c>
      <c r="D216" s="26">
        <v>0</v>
      </c>
      <c r="E216" s="50">
        <v>0</v>
      </c>
      <c r="F216" s="63">
        <v>0</v>
      </c>
      <c r="G216" s="25"/>
      <c r="H216" s="27">
        <f t="shared" si="3"/>
        <v>0</v>
      </c>
    </row>
    <row r="217" spans="1:8" x14ac:dyDescent="0.25">
      <c r="A217" s="1">
        <v>1498</v>
      </c>
      <c r="B217" s="1"/>
      <c r="C217" s="24" t="s">
        <v>225</v>
      </c>
      <c r="D217" s="26">
        <v>-5527.37</v>
      </c>
      <c r="E217" s="50">
        <v>-3030.88</v>
      </c>
      <c r="F217" s="63">
        <v>-7038.73</v>
      </c>
      <c r="G217" s="25"/>
      <c r="H217" s="27">
        <f t="shared" si="3"/>
        <v>-15596.98</v>
      </c>
    </row>
    <row r="218" spans="1:8" x14ac:dyDescent="0.25">
      <c r="A218" s="1">
        <v>976</v>
      </c>
      <c r="B218" s="1"/>
      <c r="C218" s="24" t="s">
        <v>195</v>
      </c>
      <c r="D218" s="26">
        <v>-3040.08</v>
      </c>
      <c r="E218" s="50">
        <v>-42.51</v>
      </c>
      <c r="F218" s="63">
        <v>-309.37</v>
      </c>
      <c r="G218" s="25"/>
      <c r="H218" s="27">
        <f t="shared" si="3"/>
        <v>-3391.96</v>
      </c>
    </row>
    <row r="219" spans="1:8" x14ac:dyDescent="0.25">
      <c r="A219" s="1">
        <v>984</v>
      </c>
      <c r="B219" s="1"/>
      <c r="C219" s="24" t="s">
        <v>196</v>
      </c>
      <c r="D219" s="26">
        <v>-11125.63</v>
      </c>
      <c r="E219" s="50">
        <v>-9495.5</v>
      </c>
      <c r="F219" s="63">
        <v>-8547.7099999999991</v>
      </c>
      <c r="G219" s="25"/>
      <c r="H219" s="27">
        <f t="shared" si="3"/>
        <v>-29168.839999999997</v>
      </c>
    </row>
    <row r="220" spans="1:8" x14ac:dyDescent="0.25">
      <c r="A220" s="1">
        <v>1480</v>
      </c>
      <c r="B220" s="1"/>
      <c r="C220" s="24" t="s">
        <v>226</v>
      </c>
      <c r="D220" s="26">
        <v>0</v>
      </c>
      <c r="E220" s="50">
        <v>0</v>
      </c>
      <c r="F220" s="63">
        <v>-6687.35</v>
      </c>
      <c r="G220" s="25"/>
      <c r="H220" s="27">
        <f t="shared" si="3"/>
        <v>-6687.35</v>
      </c>
    </row>
    <row r="221" spans="1:8" x14ac:dyDescent="0.25">
      <c r="A221" s="1">
        <v>551</v>
      </c>
      <c r="B221" s="1"/>
      <c r="C221" s="24" t="s">
        <v>146</v>
      </c>
      <c r="D221" s="26">
        <v>-5396.51</v>
      </c>
      <c r="E221" s="50">
        <v>-4426.32</v>
      </c>
      <c r="F221" s="63">
        <v>-2024.25</v>
      </c>
      <c r="G221" s="25"/>
      <c r="H221" s="27">
        <f t="shared" si="3"/>
        <v>-11847.08</v>
      </c>
    </row>
    <row r="222" spans="1:8" x14ac:dyDescent="0.25">
      <c r="A222" s="1">
        <v>570</v>
      </c>
      <c r="B222" s="1"/>
      <c r="C222" s="24" t="s">
        <v>148</v>
      </c>
      <c r="D222" s="26">
        <v>-2328.29</v>
      </c>
      <c r="E222" s="50">
        <v>-793.6</v>
      </c>
      <c r="F222" s="63">
        <v>-1212.42</v>
      </c>
      <c r="G222" s="25"/>
      <c r="H222" s="27">
        <f t="shared" si="3"/>
        <v>-4334.3099999999995</v>
      </c>
    </row>
    <row r="223" spans="1:8" x14ac:dyDescent="0.25">
      <c r="A223" s="1">
        <v>626</v>
      </c>
      <c r="B223" s="1"/>
      <c r="C223" s="24" t="s">
        <v>154</v>
      </c>
      <c r="D223" s="26">
        <v>-1212.0899999999999</v>
      </c>
      <c r="E223" s="50">
        <v>-1270.6300000000001</v>
      </c>
      <c r="F223" s="63">
        <v>-646.16999999999996</v>
      </c>
      <c r="G223" s="25"/>
      <c r="H223" s="27">
        <f t="shared" si="3"/>
        <v>-3128.8900000000003</v>
      </c>
    </row>
    <row r="224" spans="1:8" x14ac:dyDescent="0.25">
      <c r="A224" s="1">
        <v>628</v>
      </c>
      <c r="B224" s="1"/>
      <c r="C224" s="24" t="s">
        <v>155</v>
      </c>
      <c r="D224" s="26">
        <v>0</v>
      </c>
      <c r="E224" s="50">
        <v>0</v>
      </c>
      <c r="F224" s="63">
        <v>0</v>
      </c>
      <c r="G224" s="25"/>
      <c r="H224" s="27">
        <f t="shared" si="3"/>
        <v>0</v>
      </c>
    </row>
    <row r="225" spans="1:8" x14ac:dyDescent="0.25">
      <c r="A225" s="1">
        <v>633</v>
      </c>
      <c r="B225" s="1">
        <v>848</v>
      </c>
      <c r="C225" s="24" t="s">
        <v>156</v>
      </c>
      <c r="D225" s="26">
        <v>-2345.36</v>
      </c>
      <c r="E225" s="50">
        <v>-282.51</v>
      </c>
      <c r="F225" s="63">
        <v>-1936.57</v>
      </c>
      <c r="G225" s="25"/>
      <c r="H225" s="27">
        <f t="shared" si="3"/>
        <v>-4564.4399999999996</v>
      </c>
    </row>
    <row r="226" spans="1:8" x14ac:dyDescent="0.25">
      <c r="A226" s="1">
        <v>662</v>
      </c>
      <c r="B226" s="1">
        <v>877</v>
      </c>
      <c r="C226" s="24" t="s">
        <v>159</v>
      </c>
      <c r="D226" s="26">
        <v>-7822.36</v>
      </c>
      <c r="E226" s="50">
        <v>-8715.23</v>
      </c>
      <c r="F226" s="63">
        <v>-1431.58</v>
      </c>
      <c r="G226" s="25"/>
      <c r="H226" s="27">
        <f t="shared" si="3"/>
        <v>-17969.169999999998</v>
      </c>
    </row>
    <row r="227" spans="1:8" x14ac:dyDescent="0.25">
      <c r="A227" s="1">
        <v>664</v>
      </c>
      <c r="B227" s="1">
        <v>899</v>
      </c>
      <c r="C227" s="24" t="s">
        <v>160</v>
      </c>
      <c r="D227" s="26">
        <v>-1223.94</v>
      </c>
      <c r="E227" s="50">
        <v>-305.20999999999998</v>
      </c>
      <c r="F227" s="63">
        <v>-39.229999999999997</v>
      </c>
      <c r="G227" s="25"/>
      <c r="H227" s="27">
        <f t="shared" si="3"/>
        <v>-1568.38</v>
      </c>
    </row>
    <row r="228" spans="1:8" x14ac:dyDescent="0.25">
      <c r="A228" s="1">
        <v>681</v>
      </c>
      <c r="B228" s="1"/>
      <c r="C228" s="24" t="s">
        <v>161</v>
      </c>
      <c r="D228" s="26">
        <v>-1877.87</v>
      </c>
      <c r="E228" s="50">
        <v>-581.97</v>
      </c>
      <c r="F228" s="63">
        <v>-595.66</v>
      </c>
      <c r="G228" s="25"/>
      <c r="H228" s="27">
        <f t="shared" si="3"/>
        <v>-3055.5</v>
      </c>
    </row>
    <row r="229" spans="1:8" x14ac:dyDescent="0.25">
      <c r="A229" s="1">
        <v>685</v>
      </c>
      <c r="B229" s="1"/>
      <c r="C229" s="24" t="s">
        <v>162</v>
      </c>
      <c r="D229" s="26">
        <v>-746.97</v>
      </c>
      <c r="E229" s="50">
        <v>-211.95</v>
      </c>
      <c r="F229" s="63">
        <v>0</v>
      </c>
      <c r="G229" s="25"/>
      <c r="H229" s="27">
        <f t="shared" si="3"/>
        <v>-958.92000000000007</v>
      </c>
    </row>
    <row r="230" spans="1:8" x14ac:dyDescent="0.25">
      <c r="A230" s="1">
        <v>1997</v>
      </c>
      <c r="B230" s="1"/>
      <c r="C230" s="24" t="s">
        <v>282</v>
      </c>
      <c r="D230" s="26">
        <v>-472.67</v>
      </c>
      <c r="E230" s="50">
        <v>0</v>
      </c>
      <c r="F230" s="63">
        <v>0</v>
      </c>
      <c r="G230" s="36"/>
      <c r="H230" s="37">
        <f t="shared" si="3"/>
        <v>-472.67</v>
      </c>
    </row>
    <row r="231" spans="1:8" x14ac:dyDescent="0.25">
      <c r="A231" s="1">
        <v>1662</v>
      </c>
      <c r="B231" s="1"/>
      <c r="C231" s="24" t="s">
        <v>248</v>
      </c>
      <c r="D231" s="26">
        <v>-7350.4</v>
      </c>
      <c r="E231" s="50">
        <v>-4858.1000000000004</v>
      </c>
      <c r="F231" s="63">
        <v>-830.5</v>
      </c>
      <c r="G231" s="25"/>
      <c r="H231" s="27">
        <f t="shared" si="3"/>
        <v>-13039</v>
      </c>
    </row>
    <row r="232" spans="1:8" x14ac:dyDescent="0.25">
      <c r="A232" s="1">
        <v>1738</v>
      </c>
      <c r="B232" s="1"/>
      <c r="C232" s="24" t="s">
        <v>252</v>
      </c>
      <c r="D232" s="26">
        <v>-1730.83</v>
      </c>
      <c r="E232" s="50">
        <v>-1780</v>
      </c>
      <c r="F232" s="63">
        <v>-469.3</v>
      </c>
      <c r="G232" s="25"/>
      <c r="H232" s="27">
        <f t="shared" si="3"/>
        <v>-3980.13</v>
      </c>
    </row>
    <row r="233" spans="1:8" x14ac:dyDescent="0.25">
      <c r="A233" s="1">
        <v>416</v>
      </c>
      <c r="B233" s="1"/>
      <c r="C233" s="24" t="s">
        <v>108</v>
      </c>
      <c r="D233" s="26">
        <v>-16524.77</v>
      </c>
      <c r="E233" s="50">
        <v>-10419.459999999999</v>
      </c>
      <c r="F233" s="63">
        <v>-4835.12</v>
      </c>
      <c r="G233" s="25"/>
      <c r="H233" s="27">
        <f t="shared" si="3"/>
        <v>-31779.35</v>
      </c>
    </row>
    <row r="234" spans="1:8" x14ac:dyDescent="0.25">
      <c r="A234" s="1">
        <v>427</v>
      </c>
      <c r="B234" s="1"/>
      <c r="C234" s="24" t="s">
        <v>109</v>
      </c>
      <c r="D234" s="26">
        <v>0</v>
      </c>
      <c r="E234" s="50">
        <v>0</v>
      </c>
      <c r="F234" s="63">
        <v>0</v>
      </c>
      <c r="G234" s="25"/>
      <c r="H234" s="27">
        <f t="shared" si="3"/>
        <v>0</v>
      </c>
    </row>
    <row r="235" spans="1:8" x14ac:dyDescent="0.25">
      <c r="A235" s="1">
        <v>1996</v>
      </c>
      <c r="B235" s="1"/>
      <c r="C235" s="24" t="s">
        <v>281</v>
      </c>
      <c r="D235" s="26">
        <v>-1496.83</v>
      </c>
      <c r="E235" s="50">
        <v>-1500.98</v>
      </c>
      <c r="F235" s="63">
        <v>-341.6</v>
      </c>
      <c r="G235" s="36"/>
      <c r="H235" s="37">
        <f t="shared" si="3"/>
        <v>-3339.41</v>
      </c>
    </row>
    <row r="236" spans="1:8" x14ac:dyDescent="0.25">
      <c r="A236" s="1">
        <v>1359</v>
      </c>
      <c r="B236" s="1"/>
      <c r="C236" s="24" t="s">
        <v>110</v>
      </c>
      <c r="D236" s="26">
        <v>0</v>
      </c>
      <c r="E236" s="50">
        <v>0</v>
      </c>
      <c r="F236" s="63">
        <v>0</v>
      </c>
      <c r="G236" s="25"/>
      <c r="H236" s="27">
        <f t="shared" si="3"/>
        <v>0</v>
      </c>
    </row>
    <row r="237" spans="1:8" x14ac:dyDescent="0.25">
      <c r="A237" s="1">
        <v>434</v>
      </c>
      <c r="B237" s="1"/>
      <c r="C237" s="24" t="s">
        <v>111</v>
      </c>
      <c r="D237" s="26">
        <v>0</v>
      </c>
      <c r="E237" s="50">
        <v>0</v>
      </c>
      <c r="F237" s="63">
        <v>0</v>
      </c>
      <c r="G237" s="25"/>
      <c r="H237" s="27">
        <f t="shared" si="3"/>
        <v>0</v>
      </c>
    </row>
    <row r="238" spans="1:8" x14ac:dyDescent="0.25">
      <c r="A238" s="1">
        <v>436</v>
      </c>
      <c r="B238" s="1"/>
      <c r="C238" s="24" t="s">
        <v>112</v>
      </c>
      <c r="D238" s="26">
        <v>0</v>
      </c>
      <c r="E238" s="50">
        <v>-22.55</v>
      </c>
      <c r="F238" s="63">
        <v>0</v>
      </c>
      <c r="G238" s="25"/>
      <c r="H238" s="27">
        <f t="shared" si="3"/>
        <v>-22.55</v>
      </c>
    </row>
    <row r="239" spans="1:8" x14ac:dyDescent="0.25">
      <c r="A239" s="1">
        <v>1762</v>
      </c>
      <c r="B239" s="1"/>
      <c r="C239" s="24" t="s">
        <v>278</v>
      </c>
      <c r="D239" s="26">
        <v>0</v>
      </c>
      <c r="E239" s="50">
        <v>0</v>
      </c>
      <c r="F239" s="63">
        <v>0</v>
      </c>
      <c r="G239" s="25"/>
      <c r="H239" s="27">
        <f t="shared" si="3"/>
        <v>0</v>
      </c>
    </row>
    <row r="240" spans="1:8" x14ac:dyDescent="0.25">
      <c r="A240" s="1">
        <v>440</v>
      </c>
      <c r="B240" s="1">
        <v>893</v>
      </c>
      <c r="C240" s="24" t="s">
        <v>113</v>
      </c>
      <c r="D240" s="26">
        <v>0</v>
      </c>
      <c r="E240" s="50">
        <v>0</v>
      </c>
      <c r="F240" s="63">
        <v>0</v>
      </c>
      <c r="G240" s="25"/>
      <c r="H240" s="27">
        <f t="shared" si="3"/>
        <v>0</v>
      </c>
    </row>
    <row r="241" spans="1:8" x14ac:dyDescent="0.25">
      <c r="A241" s="1">
        <v>444</v>
      </c>
      <c r="B241" s="1"/>
      <c r="C241" s="24" t="s">
        <v>115</v>
      </c>
      <c r="D241" s="26">
        <v>-10565.96</v>
      </c>
      <c r="E241" s="50">
        <v>-3204.59</v>
      </c>
      <c r="F241" s="63">
        <v>-2187.7199999999998</v>
      </c>
      <c r="G241" s="25"/>
      <c r="H241" s="27">
        <f t="shared" si="3"/>
        <v>-15958.269999999999</v>
      </c>
    </row>
    <row r="242" spans="1:8" x14ac:dyDescent="0.25">
      <c r="A242" s="1">
        <v>442</v>
      </c>
      <c r="B242" s="1">
        <v>898</v>
      </c>
      <c r="C242" s="24" t="s">
        <v>114</v>
      </c>
      <c r="D242" s="26">
        <v>0</v>
      </c>
      <c r="E242" s="50">
        <v>0</v>
      </c>
      <c r="F242" s="63">
        <v>0</v>
      </c>
      <c r="G242" s="25"/>
      <c r="H242" s="27">
        <f t="shared" si="3"/>
        <v>0</v>
      </c>
    </row>
    <row r="243" spans="1:8" x14ac:dyDescent="0.25">
      <c r="A243" s="1">
        <v>456</v>
      </c>
      <c r="B243" s="1">
        <v>891</v>
      </c>
      <c r="C243" s="24" t="s">
        <v>116</v>
      </c>
      <c r="D243" s="26">
        <v>0</v>
      </c>
      <c r="E243" s="50">
        <v>0</v>
      </c>
      <c r="F243" s="63">
        <v>0</v>
      </c>
      <c r="G243" s="25"/>
      <c r="H243" s="27">
        <f t="shared" si="3"/>
        <v>0</v>
      </c>
    </row>
    <row r="244" spans="1:8" x14ac:dyDescent="0.25">
      <c r="A244" s="1">
        <v>462</v>
      </c>
      <c r="B244" s="1"/>
      <c r="C244" s="24" t="s">
        <v>117</v>
      </c>
      <c r="D244" s="26">
        <v>0</v>
      </c>
      <c r="E244" s="50">
        <v>0</v>
      </c>
      <c r="F244" s="63">
        <v>0</v>
      </c>
      <c r="G244" s="25"/>
      <c r="H244" s="27">
        <f t="shared" si="3"/>
        <v>0</v>
      </c>
    </row>
    <row r="245" spans="1:8" x14ac:dyDescent="0.25">
      <c r="A245" s="1">
        <v>464</v>
      </c>
      <c r="B245" s="1"/>
      <c r="C245" s="24" t="s">
        <v>118</v>
      </c>
      <c r="D245" s="26">
        <v>0</v>
      </c>
      <c r="E245" s="50">
        <v>0</v>
      </c>
      <c r="F245" s="63">
        <v>0</v>
      </c>
      <c r="G245" s="25"/>
      <c r="H245" s="27">
        <f t="shared" si="3"/>
        <v>0</v>
      </c>
    </row>
    <row r="246" spans="1:8" x14ac:dyDescent="0.25">
      <c r="A246" s="1">
        <v>465</v>
      </c>
      <c r="B246" s="1"/>
      <c r="C246" s="24" t="s">
        <v>119</v>
      </c>
      <c r="D246" s="26">
        <v>0</v>
      </c>
      <c r="E246" s="50">
        <v>0</v>
      </c>
      <c r="F246" s="63">
        <v>0</v>
      </c>
      <c r="G246" s="25"/>
      <c r="H246" s="27">
        <f t="shared" si="3"/>
        <v>0</v>
      </c>
    </row>
    <row r="247" spans="1:8" x14ac:dyDescent="0.25">
      <c r="A247" s="1">
        <v>466</v>
      </c>
      <c r="B247" s="1">
        <v>891</v>
      </c>
      <c r="C247" s="24" t="s">
        <v>120</v>
      </c>
      <c r="D247" s="26">
        <v>0</v>
      </c>
      <c r="E247" s="50">
        <v>0</v>
      </c>
      <c r="F247" s="63">
        <v>0</v>
      </c>
      <c r="G247" s="25"/>
      <c r="H247" s="27">
        <f t="shared" si="3"/>
        <v>0</v>
      </c>
    </row>
    <row r="248" spans="1:8" x14ac:dyDescent="0.25">
      <c r="A248" s="1">
        <v>468</v>
      </c>
      <c r="B248" s="1">
        <v>891</v>
      </c>
      <c r="C248" s="24" t="s">
        <v>121</v>
      </c>
      <c r="D248" s="26">
        <v>0</v>
      </c>
      <c r="E248" s="50">
        <v>0</v>
      </c>
      <c r="F248" s="63">
        <v>0</v>
      </c>
      <c r="G248" s="25"/>
      <c r="H248" s="27">
        <f t="shared" si="3"/>
        <v>0</v>
      </c>
    </row>
    <row r="249" spans="1:8" x14ac:dyDescent="0.25">
      <c r="A249" s="1">
        <v>470</v>
      </c>
      <c r="B249" s="1"/>
      <c r="C249" s="24" t="s">
        <v>122</v>
      </c>
      <c r="D249" s="26">
        <v>0</v>
      </c>
      <c r="E249" s="50">
        <v>0</v>
      </c>
      <c r="F249" s="63">
        <v>0</v>
      </c>
      <c r="G249" s="25"/>
      <c r="H249" s="27">
        <f t="shared" si="3"/>
        <v>0</v>
      </c>
    </row>
    <row r="250" spans="1:8" x14ac:dyDescent="0.25">
      <c r="A250" s="1">
        <v>471</v>
      </c>
      <c r="B250" s="1"/>
      <c r="C250" s="24" t="s">
        <v>123</v>
      </c>
      <c r="D250" s="26">
        <v>0</v>
      </c>
      <c r="E250" s="50">
        <v>0</v>
      </c>
      <c r="F250" s="63">
        <v>0</v>
      </c>
      <c r="G250" s="25"/>
      <c r="H250" s="27">
        <f t="shared" si="3"/>
        <v>0</v>
      </c>
    </row>
    <row r="251" spans="1:8" x14ac:dyDescent="0.25">
      <c r="A251" s="1">
        <v>473</v>
      </c>
      <c r="B251" s="1">
        <v>892</v>
      </c>
      <c r="C251" s="24" t="s">
        <v>124</v>
      </c>
      <c r="D251" s="26">
        <v>-28891.88</v>
      </c>
      <c r="E251" s="50">
        <v>-26858.16</v>
      </c>
      <c r="F251" s="63">
        <v>-27224.27</v>
      </c>
      <c r="G251" s="25"/>
      <c r="H251" s="27">
        <f t="shared" si="3"/>
        <v>-82974.31</v>
      </c>
    </row>
    <row r="252" spans="1:8" x14ac:dyDescent="0.25">
      <c r="A252" s="1">
        <v>475</v>
      </c>
      <c r="B252" s="1"/>
      <c r="C252" s="24" t="s">
        <v>125</v>
      </c>
      <c r="D252" s="26">
        <v>0</v>
      </c>
      <c r="E252" s="50">
        <v>0</v>
      </c>
      <c r="F252" s="63">
        <v>0</v>
      </c>
      <c r="G252" s="25"/>
      <c r="H252" s="27">
        <f t="shared" si="3"/>
        <v>0</v>
      </c>
    </row>
    <row r="253" spans="1:8" x14ac:dyDescent="0.25">
      <c r="A253" s="1">
        <v>477</v>
      </c>
      <c r="B253" s="1"/>
      <c r="C253" s="24" t="s">
        <v>126</v>
      </c>
      <c r="D253" s="26">
        <v>0</v>
      </c>
      <c r="E253" s="50">
        <v>0</v>
      </c>
      <c r="F253" s="63">
        <v>0</v>
      </c>
      <c r="G253" s="25"/>
      <c r="H253" s="27">
        <f t="shared" si="3"/>
        <v>0</v>
      </c>
    </row>
    <row r="254" spans="1:8" x14ac:dyDescent="0.25">
      <c r="A254" s="1">
        <v>480</v>
      </c>
      <c r="B254" s="1">
        <v>892</v>
      </c>
      <c r="C254" s="24" t="s">
        <v>127</v>
      </c>
      <c r="D254" s="26">
        <v>-63068.35</v>
      </c>
      <c r="E254" s="50">
        <v>-155664.25</v>
      </c>
      <c r="F254" s="63">
        <v>-50473.66</v>
      </c>
      <c r="G254" s="25"/>
      <c r="H254" s="27">
        <f t="shared" si="3"/>
        <v>-269206.26</v>
      </c>
    </row>
    <row r="255" spans="1:8" x14ac:dyDescent="0.25">
      <c r="A255" s="1">
        <v>1060</v>
      </c>
      <c r="B255" s="1"/>
      <c r="C255" s="24" t="s">
        <v>234</v>
      </c>
      <c r="D255" s="26">
        <v>0</v>
      </c>
      <c r="E255" s="50">
        <v>0</v>
      </c>
      <c r="F255" s="63">
        <v>0</v>
      </c>
      <c r="G255" s="25"/>
      <c r="H255" s="27">
        <f t="shared" si="3"/>
        <v>0</v>
      </c>
    </row>
    <row r="256" spans="1:8" x14ac:dyDescent="0.25">
      <c r="A256" s="1">
        <v>491</v>
      </c>
      <c r="B256" s="1">
        <v>896</v>
      </c>
      <c r="C256" s="24" t="s">
        <v>128</v>
      </c>
      <c r="D256" s="26">
        <v>0</v>
      </c>
      <c r="E256" s="50">
        <v>0</v>
      </c>
      <c r="F256" s="63">
        <v>0</v>
      </c>
      <c r="G256" s="25"/>
      <c r="H256" s="27">
        <f t="shared" si="3"/>
        <v>0</v>
      </c>
    </row>
    <row r="257" spans="1:8" x14ac:dyDescent="0.25">
      <c r="A257" s="1">
        <v>1736</v>
      </c>
      <c r="B257" s="1"/>
      <c r="C257" s="24" t="s">
        <v>253</v>
      </c>
      <c r="D257" s="26">
        <v>0</v>
      </c>
      <c r="E257" s="50">
        <v>0</v>
      </c>
      <c r="F257" s="63">
        <v>0</v>
      </c>
      <c r="G257" s="25"/>
      <c r="H257" s="27">
        <f t="shared" si="3"/>
        <v>0</v>
      </c>
    </row>
    <row r="258" spans="1:8" x14ac:dyDescent="0.25">
      <c r="A258" s="1">
        <v>1354</v>
      </c>
      <c r="B258" s="1"/>
      <c r="C258" s="24" t="s">
        <v>130</v>
      </c>
      <c r="D258" s="26">
        <v>0</v>
      </c>
      <c r="E258" s="50">
        <v>0</v>
      </c>
      <c r="F258" s="63">
        <v>0</v>
      </c>
      <c r="G258" s="25"/>
      <c r="H258" s="27">
        <f t="shared" si="3"/>
        <v>0</v>
      </c>
    </row>
    <row r="259" spans="1:8" x14ac:dyDescent="0.25">
      <c r="A259" s="1">
        <v>495</v>
      </c>
      <c r="B259" s="1"/>
      <c r="C259" s="24" t="s">
        <v>129</v>
      </c>
      <c r="D259" s="26">
        <v>-19225.22</v>
      </c>
      <c r="E259" s="50">
        <v>-19554.45</v>
      </c>
      <c r="F259" s="63">
        <v>-2448.42</v>
      </c>
      <c r="G259" s="25"/>
      <c r="H259" s="27">
        <f t="shared" si="3"/>
        <v>-41228.089999999997</v>
      </c>
    </row>
    <row r="260" spans="1:8" x14ac:dyDescent="0.25">
      <c r="A260" s="1">
        <v>503</v>
      </c>
      <c r="B260" s="1"/>
      <c r="C260" s="24" t="s">
        <v>131</v>
      </c>
      <c r="D260" s="26">
        <v>0</v>
      </c>
      <c r="E260" s="50">
        <v>0</v>
      </c>
      <c r="F260" s="63">
        <v>0</v>
      </c>
      <c r="G260" s="25"/>
      <c r="H260" s="27">
        <f t="shared" si="3"/>
        <v>0</v>
      </c>
    </row>
    <row r="261" spans="1:8" x14ac:dyDescent="0.25">
      <c r="A261" s="1">
        <v>1413</v>
      </c>
      <c r="B261" s="1">
        <v>896</v>
      </c>
      <c r="C261" s="24" t="s">
        <v>132</v>
      </c>
      <c r="D261" s="26">
        <v>0</v>
      </c>
      <c r="E261" s="50">
        <v>0</v>
      </c>
      <c r="F261" s="63">
        <v>0</v>
      </c>
      <c r="G261" s="25"/>
      <c r="H261" s="27">
        <f t="shared" si="3"/>
        <v>0</v>
      </c>
    </row>
    <row r="262" spans="1:8" x14ac:dyDescent="0.25">
      <c r="A262" s="1">
        <v>508</v>
      </c>
      <c r="B262" s="1">
        <v>896</v>
      </c>
      <c r="C262" s="24" t="s">
        <v>133</v>
      </c>
      <c r="D262" s="26">
        <v>0</v>
      </c>
      <c r="E262" s="50">
        <v>0</v>
      </c>
      <c r="F262" s="63">
        <v>0</v>
      </c>
      <c r="G262" s="25"/>
      <c r="H262" s="27">
        <f t="shared" si="3"/>
        <v>0</v>
      </c>
    </row>
    <row r="263" spans="1:8" x14ac:dyDescent="0.25">
      <c r="A263" s="1">
        <v>509</v>
      </c>
      <c r="B263" s="1"/>
      <c r="C263" s="24" t="s">
        <v>134</v>
      </c>
      <c r="D263" s="26">
        <v>0</v>
      </c>
      <c r="E263" s="50">
        <v>0</v>
      </c>
      <c r="F263" s="63">
        <v>0</v>
      </c>
      <c r="G263" s="25"/>
      <c r="H263" s="27">
        <f t="shared" si="3"/>
        <v>0</v>
      </c>
    </row>
    <row r="264" spans="1:8" x14ac:dyDescent="0.25">
      <c r="A264" s="1">
        <v>518</v>
      </c>
      <c r="B264" s="1">
        <v>892</v>
      </c>
      <c r="C264" s="24" t="s">
        <v>135</v>
      </c>
      <c r="D264" s="26">
        <v>-31439.32</v>
      </c>
      <c r="E264" s="50">
        <v>-41881.03</v>
      </c>
      <c r="F264" s="63">
        <v>-28808.69</v>
      </c>
      <c r="G264" s="25"/>
      <c r="H264" s="27">
        <f t="shared" ref="H264:H272" si="4">SUM(D264:G264)</f>
        <v>-102129.04000000001</v>
      </c>
    </row>
    <row r="265" spans="1:8" x14ac:dyDescent="0.25">
      <c r="A265" s="1">
        <v>1737</v>
      </c>
      <c r="B265" s="1"/>
      <c r="C265" s="24" t="s">
        <v>254</v>
      </c>
      <c r="D265" s="26">
        <v>0</v>
      </c>
      <c r="E265" s="50">
        <v>0</v>
      </c>
      <c r="F265" s="63">
        <v>0</v>
      </c>
      <c r="G265" s="25"/>
      <c r="H265" s="27">
        <f t="shared" si="4"/>
        <v>0</v>
      </c>
    </row>
    <row r="266" spans="1:8" x14ac:dyDescent="0.25">
      <c r="A266" s="1">
        <v>524</v>
      </c>
      <c r="B266" s="1">
        <v>897</v>
      </c>
      <c r="C266" s="24" t="s">
        <v>136</v>
      </c>
      <c r="D266" s="26">
        <v>-32731.64</v>
      </c>
      <c r="E266" s="50">
        <v>-26913.31</v>
      </c>
      <c r="F266" s="63">
        <v>-12450.38</v>
      </c>
      <c r="G266" s="25"/>
      <c r="H266" s="27">
        <f t="shared" si="4"/>
        <v>-72095.33</v>
      </c>
    </row>
    <row r="267" spans="1:8" x14ac:dyDescent="0.25">
      <c r="A267" s="1">
        <v>1671</v>
      </c>
      <c r="B267" s="1"/>
      <c r="C267" s="24" t="s">
        <v>249</v>
      </c>
      <c r="D267" s="26">
        <v>0</v>
      </c>
      <c r="E267" s="50">
        <v>0</v>
      </c>
      <c r="F267" s="63">
        <v>0</v>
      </c>
      <c r="G267" s="25"/>
      <c r="H267" s="27">
        <f t="shared" si="4"/>
        <v>0</v>
      </c>
    </row>
    <row r="268" spans="1:8" x14ac:dyDescent="0.25">
      <c r="A268" s="1">
        <v>532</v>
      </c>
      <c r="B268" s="1"/>
      <c r="C268" s="24" t="s">
        <v>137</v>
      </c>
      <c r="D268" s="26">
        <v>-489.81</v>
      </c>
      <c r="E268" s="50">
        <v>-260.08</v>
      </c>
      <c r="F268" s="63">
        <v>-259.89999999999998</v>
      </c>
      <c r="G268" s="25"/>
      <c r="H268" s="27">
        <f t="shared" si="4"/>
        <v>-1009.79</v>
      </c>
    </row>
    <row r="269" spans="1:8" x14ac:dyDescent="0.25">
      <c r="A269" s="1">
        <v>534</v>
      </c>
      <c r="B269" s="1">
        <v>866</v>
      </c>
      <c r="C269" s="24" t="s">
        <v>138</v>
      </c>
      <c r="D269" s="26">
        <v>0</v>
      </c>
      <c r="E269" s="50">
        <v>0</v>
      </c>
      <c r="F269" s="63">
        <v>0</v>
      </c>
      <c r="G269" s="25"/>
      <c r="H269" s="27">
        <f t="shared" si="4"/>
        <v>0</v>
      </c>
    </row>
    <row r="270" spans="1:8" x14ac:dyDescent="0.25">
      <c r="A270" s="1">
        <v>537</v>
      </c>
      <c r="B270" s="1"/>
      <c r="C270" s="24" t="s">
        <v>139</v>
      </c>
      <c r="D270" s="26">
        <v>0</v>
      </c>
      <c r="E270" s="50">
        <v>0</v>
      </c>
      <c r="F270" s="63">
        <v>0</v>
      </c>
      <c r="G270" s="25"/>
      <c r="H270" s="27">
        <f t="shared" si="4"/>
        <v>0</v>
      </c>
    </row>
    <row r="271" spans="1:8" x14ac:dyDescent="0.25">
      <c r="A271" s="1">
        <v>542</v>
      </c>
      <c r="B271" s="1"/>
      <c r="C271" s="24" t="s">
        <v>140</v>
      </c>
      <c r="D271" s="26">
        <v>0</v>
      </c>
      <c r="E271" s="50">
        <v>0</v>
      </c>
      <c r="F271" s="63">
        <v>0</v>
      </c>
      <c r="G271" s="25"/>
      <c r="H271" s="27">
        <f t="shared" si="4"/>
        <v>0</v>
      </c>
    </row>
    <row r="272" spans="1:8" s="5" customFormat="1" x14ac:dyDescent="0.25">
      <c r="A272" s="5">
        <f>COUNT(A8:A271)</f>
        <v>264</v>
      </c>
      <c r="C272" s="16" t="s">
        <v>261</v>
      </c>
      <c r="D272" s="28">
        <f>SUM(D8:D271)</f>
        <v>-1073114.5999999999</v>
      </c>
      <c r="E272" s="51">
        <f>SUM(E8:E271)</f>
        <v>-1066512.5900000001</v>
      </c>
      <c r="F272" s="28">
        <f>SUM(F8:F271)</f>
        <v>-649678.55999999994</v>
      </c>
      <c r="G272" s="28">
        <f>SUM(G8:G271)</f>
        <v>0</v>
      </c>
      <c r="H272" s="29">
        <f t="shared" si="4"/>
        <v>-2789305.75</v>
      </c>
    </row>
  </sheetData>
  <pageMargins left="0.2" right="0.2" top="0.25" bottom="0.25" header="0.3" footer="0.3"/>
  <pageSetup scale="98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2"/>
  <sheetViews>
    <sheetView zoomScaleNormal="100" workbookViewId="0">
      <pane ySplit="7" topLeftCell="A8" activePane="bottomLeft" state="frozen"/>
      <selection pane="bottomLeft" activeCell="C8" sqref="C8"/>
    </sheetView>
  </sheetViews>
  <sheetFormatPr defaultRowHeight="15" x14ac:dyDescent="0.25"/>
  <cols>
    <col min="1" max="1" width="8.28515625" customWidth="1"/>
    <col min="2" max="2" width="6" customWidth="1"/>
    <col min="3" max="3" width="32.28515625" bestFit="1" customWidth="1"/>
    <col min="4" max="5" width="13.28515625" bestFit="1" customWidth="1"/>
    <col min="6" max="6" width="15.140625" customWidth="1"/>
  </cols>
  <sheetData>
    <row r="1" spans="1:9" x14ac:dyDescent="0.25">
      <c r="A1" s="43" t="s">
        <v>287</v>
      </c>
      <c r="B1" s="43"/>
      <c r="C1" s="43"/>
      <c r="D1" s="43"/>
      <c r="E1" s="43"/>
      <c r="F1" s="43"/>
    </row>
    <row r="2" spans="1:9" x14ac:dyDescent="0.25">
      <c r="C2" s="4"/>
      <c r="D2" s="2" t="s">
        <v>236</v>
      </c>
      <c r="E2" s="2" t="s">
        <v>236</v>
      </c>
      <c r="G2" s="2"/>
      <c r="H2" s="2"/>
      <c r="I2" s="2"/>
    </row>
    <row r="3" spans="1:9" x14ac:dyDescent="0.25">
      <c r="D3" s="2" t="s">
        <v>237</v>
      </c>
      <c r="E3" s="2" t="s">
        <v>237</v>
      </c>
      <c r="F3" s="7" t="s">
        <v>241</v>
      </c>
      <c r="G3" s="2"/>
      <c r="H3" s="2"/>
      <c r="I3" s="2"/>
    </row>
    <row r="4" spans="1:9" x14ac:dyDescent="0.25">
      <c r="D4" s="2" t="s">
        <v>238</v>
      </c>
      <c r="E4" s="2" t="s">
        <v>238</v>
      </c>
      <c r="F4" s="7" t="s">
        <v>236</v>
      </c>
      <c r="G4" s="2"/>
      <c r="H4" s="2"/>
      <c r="I4" s="2"/>
    </row>
    <row r="5" spans="1:9" x14ac:dyDescent="0.25">
      <c r="D5" s="8" t="s">
        <v>239</v>
      </c>
      <c r="E5" s="9" t="s">
        <v>240</v>
      </c>
      <c r="F5" s="7" t="s">
        <v>237</v>
      </c>
      <c r="G5" s="2"/>
      <c r="H5" s="2"/>
      <c r="I5" s="2"/>
    </row>
    <row r="6" spans="1:9" x14ac:dyDescent="0.25">
      <c r="D6" s="2" t="s">
        <v>259</v>
      </c>
      <c r="E6" s="2" t="s">
        <v>259</v>
      </c>
      <c r="F6" s="7" t="s">
        <v>238</v>
      </c>
      <c r="G6" s="2"/>
      <c r="H6" s="2"/>
      <c r="I6" s="2"/>
    </row>
    <row r="7" spans="1:9" x14ac:dyDescent="0.25">
      <c r="A7" s="59" t="s">
        <v>288</v>
      </c>
      <c r="B7" s="59" t="s">
        <v>0</v>
      </c>
      <c r="C7" s="60" t="s">
        <v>1</v>
      </c>
      <c r="D7" s="56" t="s">
        <v>262</v>
      </c>
      <c r="E7" s="56" t="s">
        <v>260</v>
      </c>
      <c r="F7" s="61" t="s">
        <v>294</v>
      </c>
      <c r="G7" s="2"/>
      <c r="H7" s="2"/>
      <c r="I7" s="2"/>
    </row>
    <row r="8" spans="1:9" x14ac:dyDescent="0.25">
      <c r="A8" s="12"/>
      <c r="B8" s="12"/>
      <c r="C8" s="24" t="s">
        <v>263</v>
      </c>
      <c r="D8" s="3">
        <f>Private!D8+Private!E8+Private!F8+Private!G8+Private!H8+Private!I8</f>
        <v>-144433.25</v>
      </c>
      <c r="E8" s="3">
        <f>Table2[[#This Row],[Q319]]+Table2[[#This Row],[Q419]]+Table2[[#This Row],[Q120]]+Table2[[#This Row],[Q220]]</f>
        <v>0</v>
      </c>
      <c r="F8" s="3">
        <f>Table3[[#This Row],[Section 5. B) 8)]]+Table3[[#This Row],[Section 5. B) 9)]]</f>
        <v>-144433.25</v>
      </c>
    </row>
    <row r="9" spans="1:9" x14ac:dyDescent="0.25">
      <c r="A9" s="1"/>
      <c r="B9" s="1"/>
      <c r="C9" s="24" t="s">
        <v>2</v>
      </c>
      <c r="D9" s="3">
        <f>Private!D9+Private!E9+Private!F9+Private!G9+Private!H9+Private!I9</f>
        <v>-5971.78</v>
      </c>
      <c r="E9" s="3">
        <f>Table2[[#This Row],[Q319]]+Table2[[#This Row],[Q419]]+Table2[[#This Row],[Q120]]+Table2[[#This Row],[Q220]]</f>
        <v>0</v>
      </c>
      <c r="F9" s="3">
        <f>Table3[[#This Row],[Section 5. B) 8)]]+Table3[[#This Row],[Section 5. B) 9)]]</f>
        <v>-5971.78</v>
      </c>
    </row>
    <row r="10" spans="1:9" x14ac:dyDescent="0.25">
      <c r="A10" s="1"/>
      <c r="B10" s="1"/>
      <c r="C10" s="24" t="s">
        <v>229</v>
      </c>
      <c r="D10" s="3">
        <f>Private!D10+Private!E10+Private!F10+Private!G10+Private!H10+Private!I10</f>
        <v>-11937.69</v>
      </c>
      <c r="E10" s="3">
        <f>Table2[[#This Row],[Q319]]+Table2[[#This Row],[Q419]]+Table2[[#This Row],[Q120]]+Table2[[#This Row],[Q220]]</f>
        <v>0</v>
      </c>
      <c r="F10" s="3">
        <f>Table3[[#This Row],[Section 5. B) 8)]]+Table3[[#This Row],[Section 5. B) 9)]]</f>
        <v>-11937.69</v>
      </c>
    </row>
    <row r="11" spans="1:9" x14ac:dyDescent="0.25">
      <c r="A11" s="1"/>
      <c r="B11" s="1"/>
      <c r="C11" s="24" t="s">
        <v>3</v>
      </c>
      <c r="D11" s="3">
        <f>Private!D11+Private!E11+Private!F11+Private!G11+Private!H11+Private!I11</f>
        <v>0</v>
      </c>
      <c r="E11" s="3">
        <f>Table2[[#This Row],[Q319]]+Table2[[#This Row],[Q419]]+Table2[[#This Row],[Q120]]+Table2[[#This Row],[Q220]]</f>
        <v>-4184.57</v>
      </c>
      <c r="F11" s="3">
        <f>Table3[[#This Row],[Section 5. B) 8)]]+Table3[[#This Row],[Section 5. B) 9)]]</f>
        <v>-4184.57</v>
      </c>
    </row>
    <row r="12" spans="1:9" x14ac:dyDescent="0.25">
      <c r="A12" s="1"/>
      <c r="B12" s="1"/>
      <c r="C12" s="24" t="s">
        <v>250</v>
      </c>
      <c r="D12" s="3">
        <f>Private!D12+Private!E12+Private!F12+Private!G12+Private!H12+Private!I12</f>
        <v>0</v>
      </c>
      <c r="E12" s="3">
        <f>Table2[[#This Row],[Q319]]+Table2[[#This Row],[Q419]]+Table2[[#This Row],[Q120]]+Table2[[#This Row],[Q220]]</f>
        <v>0</v>
      </c>
      <c r="F12" s="3">
        <f>Table3[[#This Row],[Section 5. B) 8)]]+Table3[[#This Row],[Section 5. B) 9)]]</f>
        <v>0</v>
      </c>
    </row>
    <row r="13" spans="1:9" x14ac:dyDescent="0.25">
      <c r="A13" s="1"/>
      <c r="B13" s="1"/>
      <c r="C13" s="24" t="s">
        <v>4</v>
      </c>
      <c r="D13" s="3">
        <f>Private!D13+Private!E13+Private!F13+Private!G13+Private!H13+Private!I13</f>
        <v>-13753.88</v>
      </c>
      <c r="E13" s="3">
        <f>Table2[[#This Row],[Q319]]+Table2[[#This Row],[Q419]]+Table2[[#This Row],[Q120]]+Table2[[#This Row],[Q220]]</f>
        <v>-2081.94</v>
      </c>
      <c r="F13" s="3">
        <f>Table3[[#This Row],[Section 5. B) 8)]]+Table3[[#This Row],[Section 5. B) 9)]]</f>
        <v>-15835.82</v>
      </c>
    </row>
    <row r="14" spans="1:9" x14ac:dyDescent="0.25">
      <c r="A14" s="1"/>
      <c r="B14" s="1"/>
      <c r="C14" s="24" t="s">
        <v>5</v>
      </c>
      <c r="D14" s="3">
        <f>Private!D14+Private!E14+Private!F14+Private!G14+Private!H14+Private!I14</f>
        <v>-5379.45</v>
      </c>
      <c r="E14" s="3">
        <f>Table2[[#This Row],[Q319]]+Table2[[#This Row],[Q419]]+Table2[[#This Row],[Q120]]+Table2[[#This Row],[Q220]]</f>
        <v>-1847.3799999999999</v>
      </c>
      <c r="F14" s="3">
        <f>Table3[[#This Row],[Section 5. B) 8)]]+Table3[[#This Row],[Section 5. B) 9)]]</f>
        <v>-7226.83</v>
      </c>
    </row>
    <row r="15" spans="1:9" x14ac:dyDescent="0.25">
      <c r="A15" s="1"/>
      <c r="B15" s="1"/>
      <c r="C15" s="24" t="s">
        <v>6</v>
      </c>
      <c r="D15" s="3">
        <f>Private!D15+Private!E15+Private!F15+Private!G15+Private!H15+Private!I15</f>
        <v>-778588.54999999993</v>
      </c>
      <c r="E15" s="3">
        <f>Table2[[#This Row],[Q319]]+Table2[[#This Row],[Q419]]+Table2[[#This Row],[Q120]]+Table2[[#This Row],[Q220]]</f>
        <v>-68210.09</v>
      </c>
      <c r="F15" s="3">
        <f>Table3[[#This Row],[Section 5. B) 8)]]+Table3[[#This Row],[Section 5. B) 9)]]</f>
        <v>-846798.6399999999</v>
      </c>
    </row>
    <row r="16" spans="1:9" x14ac:dyDescent="0.25">
      <c r="A16" s="1"/>
      <c r="B16" s="1"/>
      <c r="C16" s="24" t="s">
        <v>7</v>
      </c>
      <c r="D16" s="3">
        <f>Private!D16+Private!E16+Private!F16+Private!G16+Private!H16+Private!I16</f>
        <v>-147157.13</v>
      </c>
      <c r="E16" s="3">
        <f>Table2[[#This Row],[Q319]]+Table2[[#This Row],[Q419]]+Table2[[#This Row],[Q120]]+Table2[[#This Row],[Q220]]</f>
        <v>-13511.330000000002</v>
      </c>
      <c r="F16" s="3">
        <f>Table3[[#This Row],[Section 5. B) 8)]]+Table3[[#This Row],[Section 5. B) 9)]]</f>
        <v>-160668.46000000002</v>
      </c>
    </row>
    <row r="17" spans="1:6" x14ac:dyDescent="0.25">
      <c r="A17" s="1"/>
      <c r="B17" s="1"/>
      <c r="C17" s="24" t="s">
        <v>8</v>
      </c>
      <c r="D17" s="3">
        <f>Private!D17+Private!E17+Private!F17+Private!G17+Private!H17+Private!I17</f>
        <v>0</v>
      </c>
      <c r="E17" s="3">
        <f>Table2[[#This Row],[Q319]]+Table2[[#This Row],[Q419]]+Table2[[#This Row],[Q120]]+Table2[[#This Row],[Q220]]</f>
        <v>-40001.839999999997</v>
      </c>
      <c r="F17" s="3">
        <f>Table3[[#This Row],[Section 5. B) 8)]]+Table3[[#This Row],[Section 5. B) 9)]]</f>
        <v>-40001.839999999997</v>
      </c>
    </row>
    <row r="18" spans="1:6" x14ac:dyDescent="0.25">
      <c r="A18" s="1"/>
      <c r="B18" s="1"/>
      <c r="C18" s="24" t="s">
        <v>9</v>
      </c>
      <c r="D18" s="3">
        <f>Private!D18+Private!E18+Private!F18+Private!G18+Private!H18+Private!I18</f>
        <v>-41857.760000000002</v>
      </c>
      <c r="E18" s="3">
        <f>Table2[[#This Row],[Q319]]+Table2[[#This Row],[Q419]]+Table2[[#This Row],[Q120]]+Table2[[#This Row],[Q220]]</f>
        <v>-32065.360000000001</v>
      </c>
      <c r="F18" s="3">
        <f>Table3[[#This Row],[Section 5. B) 8)]]+Table3[[#This Row],[Section 5. B) 9)]]</f>
        <v>-73923.12</v>
      </c>
    </row>
    <row r="19" spans="1:6" x14ac:dyDescent="0.25">
      <c r="A19" s="1"/>
      <c r="B19" s="1"/>
      <c r="C19" s="24" t="s">
        <v>10</v>
      </c>
      <c r="D19" s="3">
        <f>Private!D19+Private!E19+Private!F19+Private!G19+Private!H19+Private!I19</f>
        <v>0</v>
      </c>
      <c r="E19" s="3">
        <f>Table2[[#This Row],[Q319]]+Table2[[#This Row],[Q419]]+Table2[[#This Row],[Q120]]+Table2[[#This Row],[Q220]]</f>
        <v>0</v>
      </c>
      <c r="F19" s="3">
        <f>Table3[[#This Row],[Section 5. B) 8)]]+Table3[[#This Row],[Section 5. B) 9)]]</f>
        <v>0</v>
      </c>
    </row>
    <row r="20" spans="1:6" x14ac:dyDescent="0.25">
      <c r="A20" s="1"/>
      <c r="B20" s="1"/>
      <c r="C20" s="24" t="s">
        <v>141</v>
      </c>
      <c r="D20" s="3">
        <f>Private!D20+Private!E20+Private!F20+Private!G20+Private!H20+Private!I20</f>
        <v>0</v>
      </c>
      <c r="E20" s="3">
        <f>Table2[[#This Row],[Q319]]+Table2[[#This Row],[Q419]]+Table2[[#This Row],[Q120]]+Table2[[#This Row],[Q220]]</f>
        <v>-7084.420000000001</v>
      </c>
      <c r="F20" s="3">
        <f>Table3[[#This Row],[Section 5. B) 8)]]+Table3[[#This Row],[Section 5. B) 9)]]</f>
        <v>-7084.420000000001</v>
      </c>
    </row>
    <row r="21" spans="1:6" x14ac:dyDescent="0.25">
      <c r="A21" s="12"/>
      <c r="B21" s="12"/>
      <c r="C21" s="30" t="s">
        <v>273</v>
      </c>
      <c r="D21" s="3">
        <f>Private!D21+Private!E21+Private!F21+Private!G21+Private!H21+Private!I21</f>
        <v>0</v>
      </c>
      <c r="E21" s="3">
        <f>Table2[[#This Row],[Q319]]+Table2[[#This Row],[Q419]]+Table2[[#This Row],[Q120]]+Table2[[#This Row],[Q220]]</f>
        <v>0</v>
      </c>
      <c r="F21" s="3">
        <f>Table3[[#This Row],[Section 5. B) 8)]]+Table3[[#This Row],[Section 5. B) 9)]]</f>
        <v>0</v>
      </c>
    </row>
    <row r="22" spans="1:6" x14ac:dyDescent="0.25">
      <c r="A22" s="1"/>
      <c r="B22" s="1"/>
      <c r="C22" s="24" t="s">
        <v>11</v>
      </c>
      <c r="D22" s="3">
        <f>Private!D22+Private!E22+Private!F22+Private!G22+Private!H22+Private!I22</f>
        <v>0</v>
      </c>
      <c r="E22" s="3">
        <f>Table2[[#This Row],[Q319]]+Table2[[#This Row],[Q419]]+Table2[[#This Row],[Q120]]+Table2[[#This Row],[Q220]]</f>
        <v>0</v>
      </c>
      <c r="F22" s="3">
        <f>Table3[[#This Row],[Section 5. B) 8)]]+Table3[[#This Row],[Section 5. B) 9)]]</f>
        <v>0</v>
      </c>
    </row>
    <row r="23" spans="1:6" x14ac:dyDescent="0.25">
      <c r="A23" s="1"/>
      <c r="B23" s="1"/>
      <c r="C23" s="24" t="s">
        <v>144</v>
      </c>
      <c r="D23" s="3">
        <f>Private!D23+Private!E23+Private!F23+Private!G23+Private!H23+Private!I23</f>
        <v>0</v>
      </c>
      <c r="E23" s="3">
        <f>Table2[[#This Row],[Q319]]+Table2[[#This Row],[Q419]]+Table2[[#This Row],[Q120]]+Table2[[#This Row],[Q220]]</f>
        <v>0</v>
      </c>
      <c r="F23" s="3">
        <f>Table3[[#This Row],[Section 5. B) 8)]]+Table3[[#This Row],[Section 5. B) 9)]]</f>
        <v>0</v>
      </c>
    </row>
    <row r="24" spans="1:6" x14ac:dyDescent="0.25">
      <c r="A24" s="1"/>
      <c r="B24" s="1"/>
      <c r="C24" s="24" t="s">
        <v>12</v>
      </c>
      <c r="D24" s="3">
        <f>Private!D24+Private!E24+Private!F24+Private!G24+Private!H24+Private!I24</f>
        <v>0</v>
      </c>
      <c r="E24" s="3">
        <f>Table2[[#This Row],[Q319]]+Table2[[#This Row],[Q419]]+Table2[[#This Row],[Q120]]+Table2[[#This Row],[Q220]]</f>
        <v>0</v>
      </c>
      <c r="F24" s="3">
        <f>Table3[[#This Row],[Section 5. B) 8)]]+Table3[[#This Row],[Section 5. B) 9)]]</f>
        <v>0</v>
      </c>
    </row>
    <row r="25" spans="1:6" x14ac:dyDescent="0.25">
      <c r="A25" s="1"/>
      <c r="B25" s="1"/>
      <c r="C25" s="24" t="s">
        <v>13</v>
      </c>
      <c r="D25" s="3">
        <f>Private!D25+Private!E25+Private!F25+Private!G25+Private!H25+Private!I25</f>
        <v>-9037.09</v>
      </c>
      <c r="E25" s="3">
        <f>Table2[[#This Row],[Q319]]+Table2[[#This Row],[Q419]]+Table2[[#This Row],[Q120]]+Table2[[#This Row],[Q220]]</f>
        <v>-151566.88</v>
      </c>
      <c r="F25" s="3">
        <f>Table3[[#This Row],[Section 5. B) 8)]]+Table3[[#This Row],[Section 5. B) 9)]]</f>
        <v>-160603.97</v>
      </c>
    </row>
    <row r="26" spans="1:6" x14ac:dyDescent="0.25">
      <c r="A26" s="1"/>
      <c r="B26" s="1"/>
      <c r="C26" s="24" t="s">
        <v>14</v>
      </c>
      <c r="D26" s="3">
        <f>Private!D26+Private!E26+Private!F26+Private!G26+Private!H26+Private!I26</f>
        <v>-1831.3400000000001</v>
      </c>
      <c r="E26" s="3">
        <f>Table2[[#This Row],[Q319]]+Table2[[#This Row],[Q419]]+Table2[[#This Row],[Q120]]+Table2[[#This Row],[Q220]]</f>
        <v>0</v>
      </c>
      <c r="F26" s="3">
        <f>Table3[[#This Row],[Section 5. B) 8)]]+Table3[[#This Row],[Section 5. B) 9)]]</f>
        <v>-1831.3400000000001</v>
      </c>
    </row>
    <row r="27" spans="1:6" x14ac:dyDescent="0.25">
      <c r="A27" s="1"/>
      <c r="B27" s="1"/>
      <c r="C27" s="24" t="s">
        <v>227</v>
      </c>
      <c r="D27" s="3">
        <f>Private!D27+Private!E27+Private!F27+Private!G27+Private!H27+Private!I27</f>
        <v>0</v>
      </c>
      <c r="E27" s="3">
        <f>Table2[[#This Row],[Q319]]+Table2[[#This Row],[Q419]]+Table2[[#This Row],[Q120]]+Table2[[#This Row],[Q220]]</f>
        <v>0</v>
      </c>
      <c r="F27" s="3">
        <f>Table3[[#This Row],[Section 5. B) 8)]]+Table3[[#This Row],[Section 5. B) 9)]]</f>
        <v>0</v>
      </c>
    </row>
    <row r="28" spans="1:6" x14ac:dyDescent="0.25">
      <c r="A28" s="1"/>
      <c r="B28" s="1"/>
      <c r="C28" s="24" t="s">
        <v>15</v>
      </c>
      <c r="D28" s="3">
        <f>Private!D28+Private!E28+Private!F28+Private!G28+Private!H28+Private!I28</f>
        <v>0</v>
      </c>
      <c r="E28" s="3">
        <f>Table2[[#This Row],[Q319]]+Table2[[#This Row],[Q419]]+Table2[[#This Row],[Q120]]+Table2[[#This Row],[Q220]]</f>
        <v>0</v>
      </c>
      <c r="F28" s="3">
        <f>Table3[[#This Row],[Section 5. B) 8)]]+Table3[[#This Row],[Section 5. B) 9)]]</f>
        <v>0</v>
      </c>
    </row>
    <row r="29" spans="1:6" x14ac:dyDescent="0.25">
      <c r="A29" s="1"/>
      <c r="B29" s="1"/>
      <c r="C29" s="24" t="s">
        <v>16</v>
      </c>
      <c r="D29" s="3">
        <f>Private!D29+Private!E29+Private!F29+Private!G29+Private!H29+Private!I29</f>
        <v>0</v>
      </c>
      <c r="E29" s="3">
        <f>Table2[[#This Row],[Q319]]+Table2[[#This Row],[Q419]]+Table2[[#This Row],[Q120]]+Table2[[#This Row],[Q220]]</f>
        <v>0</v>
      </c>
      <c r="F29" s="3">
        <f>Table3[[#This Row],[Section 5. B) 8)]]+Table3[[#This Row],[Section 5. B) 9)]]</f>
        <v>0</v>
      </c>
    </row>
    <row r="30" spans="1:6" x14ac:dyDescent="0.25">
      <c r="A30" s="1"/>
      <c r="B30" s="1"/>
      <c r="C30" s="24" t="s">
        <v>17</v>
      </c>
      <c r="D30" s="3">
        <f>Private!D30+Private!E30+Private!F30+Private!G30+Private!H30+Private!I30</f>
        <v>-12580.119999999999</v>
      </c>
      <c r="E30" s="3">
        <f>Table2[[#This Row],[Q319]]+Table2[[#This Row],[Q419]]+Table2[[#This Row],[Q120]]+Table2[[#This Row],[Q220]]</f>
        <v>-8951.02</v>
      </c>
      <c r="F30" s="3">
        <f>Table3[[#This Row],[Section 5. B) 8)]]+Table3[[#This Row],[Section 5. B) 9)]]</f>
        <v>-21531.14</v>
      </c>
    </row>
    <row r="31" spans="1:6" x14ac:dyDescent="0.25">
      <c r="A31" s="1"/>
      <c r="B31" s="1"/>
      <c r="C31" s="24" t="s">
        <v>18</v>
      </c>
      <c r="D31" s="3">
        <f>Private!D31+Private!E31+Private!F31+Private!G31+Private!H31+Private!I31</f>
        <v>0</v>
      </c>
      <c r="E31" s="3">
        <f>Table2[[#This Row],[Q319]]+Table2[[#This Row],[Q419]]+Table2[[#This Row],[Q120]]+Table2[[#This Row],[Q220]]</f>
        <v>-1358.4299999999998</v>
      </c>
      <c r="F31" s="3">
        <f>Table3[[#This Row],[Section 5. B) 8)]]+Table3[[#This Row],[Section 5. B) 9)]]</f>
        <v>-1358.4299999999998</v>
      </c>
    </row>
    <row r="32" spans="1:6" x14ac:dyDescent="0.25">
      <c r="A32" s="1"/>
      <c r="B32" s="1"/>
      <c r="C32" s="24" t="s">
        <v>19</v>
      </c>
      <c r="D32" s="3">
        <f>Private!D32+Private!E32+Private!F32+Private!G32+Private!H32+Private!I32</f>
        <v>0</v>
      </c>
      <c r="E32" s="3">
        <f>Table2[[#This Row],[Q319]]+Table2[[#This Row],[Q419]]+Table2[[#This Row],[Q120]]+Table2[[#This Row],[Q220]]</f>
        <v>0</v>
      </c>
      <c r="F32" s="3">
        <f>Table3[[#This Row],[Section 5. B) 8)]]+Table3[[#This Row],[Section 5. B) 9)]]</f>
        <v>0</v>
      </c>
    </row>
    <row r="33" spans="1:6" x14ac:dyDescent="0.25">
      <c r="A33" s="1"/>
      <c r="B33" s="1"/>
      <c r="C33" s="24" t="s">
        <v>20</v>
      </c>
      <c r="D33" s="3">
        <f>Private!D33+Private!E33+Private!F33+Private!G33+Private!H33+Private!I33</f>
        <v>-16450.03</v>
      </c>
      <c r="E33" s="3">
        <f>Table2[[#This Row],[Q319]]+Table2[[#This Row],[Q419]]+Table2[[#This Row],[Q120]]+Table2[[#This Row],[Q220]]</f>
        <v>0</v>
      </c>
      <c r="F33" s="3">
        <f>Table3[[#This Row],[Section 5. B) 8)]]+Table3[[#This Row],[Section 5. B) 9)]]</f>
        <v>-16450.03</v>
      </c>
    </row>
    <row r="34" spans="1:6" x14ac:dyDescent="0.25">
      <c r="A34" s="1"/>
      <c r="B34" s="1"/>
      <c r="C34" s="24" t="s">
        <v>21</v>
      </c>
      <c r="D34" s="3">
        <f>Private!D34+Private!E34+Private!F34+Private!G34+Private!H34+Private!I34</f>
        <v>0</v>
      </c>
      <c r="E34" s="3">
        <f>Table2[[#This Row],[Q319]]+Table2[[#This Row],[Q419]]+Table2[[#This Row],[Q120]]+Table2[[#This Row],[Q220]]</f>
        <v>0</v>
      </c>
      <c r="F34" s="3">
        <f>Table3[[#This Row],[Section 5. B) 8)]]+Table3[[#This Row],[Section 5. B) 9)]]</f>
        <v>0</v>
      </c>
    </row>
    <row r="35" spans="1:6" x14ac:dyDescent="0.25">
      <c r="A35" s="1"/>
      <c r="B35" s="1"/>
      <c r="C35" s="24" t="s">
        <v>22</v>
      </c>
      <c r="D35" s="3">
        <f>Private!D35+Private!E35+Private!F35+Private!G35+Private!H35+Private!I35</f>
        <v>0</v>
      </c>
      <c r="E35" s="3">
        <f>Table2[[#This Row],[Q319]]+Table2[[#This Row],[Q419]]+Table2[[#This Row],[Q120]]+Table2[[#This Row],[Q220]]</f>
        <v>0</v>
      </c>
      <c r="F35" s="3">
        <f>Table3[[#This Row],[Section 5. B) 8)]]+Table3[[#This Row],[Section 5. B) 9)]]</f>
        <v>0</v>
      </c>
    </row>
    <row r="36" spans="1:6" x14ac:dyDescent="0.25">
      <c r="A36" s="1"/>
      <c r="B36" s="1"/>
      <c r="C36" s="24" t="s">
        <v>23</v>
      </c>
      <c r="D36" s="3">
        <f>Private!D36+Private!E36+Private!F36+Private!G36+Private!H36+Private!I36</f>
        <v>-82951.079999999987</v>
      </c>
      <c r="E36" s="3">
        <f>Table2[[#This Row],[Q319]]+Table2[[#This Row],[Q419]]+Table2[[#This Row],[Q120]]+Table2[[#This Row],[Q220]]</f>
        <v>0</v>
      </c>
      <c r="F36" s="3">
        <f>Table3[[#This Row],[Section 5. B) 8)]]+Table3[[#This Row],[Section 5. B) 9)]]</f>
        <v>-82951.079999999987</v>
      </c>
    </row>
    <row r="37" spans="1:6" x14ac:dyDescent="0.25">
      <c r="A37" s="12"/>
      <c r="B37" s="12"/>
      <c r="C37" s="30" t="s">
        <v>269</v>
      </c>
      <c r="D37" s="3">
        <f>Private!D37+Private!E37+Private!F37+Private!G37+Private!H37+Private!I37</f>
        <v>0</v>
      </c>
      <c r="E37" s="3">
        <f>Table2[[#This Row],[Q319]]+Table2[[#This Row],[Q419]]+Table2[[#This Row],[Q120]]+Table2[[#This Row],[Q220]]</f>
        <v>0</v>
      </c>
      <c r="F37" s="3">
        <f>Table3[[#This Row],[Section 5. B) 8)]]+Table3[[#This Row],[Section 5. B) 9)]]</f>
        <v>0</v>
      </c>
    </row>
    <row r="38" spans="1:6" x14ac:dyDescent="0.25">
      <c r="A38" s="12"/>
      <c r="B38" s="12"/>
      <c r="C38" s="30" t="s">
        <v>270</v>
      </c>
      <c r="D38" s="3">
        <f>Private!D38+Private!E38+Private!F38+Private!G38+Private!H38+Private!I38</f>
        <v>0</v>
      </c>
      <c r="E38" s="3">
        <f>Table2[[#This Row],[Q319]]+Table2[[#This Row],[Q419]]+Table2[[#This Row],[Q120]]+Table2[[#This Row],[Q220]]</f>
        <v>0</v>
      </c>
      <c r="F38" s="3">
        <f>Table3[[#This Row],[Section 5. B) 8)]]+Table3[[#This Row],[Section 5. B) 9)]]</f>
        <v>0</v>
      </c>
    </row>
    <row r="39" spans="1:6" x14ac:dyDescent="0.25">
      <c r="A39" s="1"/>
      <c r="B39" s="1"/>
      <c r="C39" s="24" t="s">
        <v>24</v>
      </c>
      <c r="D39" s="3">
        <f>Private!D39+Private!E39+Private!F39+Private!G39+Private!H39+Private!I39</f>
        <v>0</v>
      </c>
      <c r="E39" s="3">
        <f>Table2[[#This Row],[Q319]]+Table2[[#This Row],[Q419]]+Table2[[#This Row],[Q120]]+Table2[[#This Row],[Q220]]</f>
        <v>-151188.18000000002</v>
      </c>
      <c r="F39" s="3">
        <f>Table3[[#This Row],[Section 5. B) 8)]]+Table3[[#This Row],[Section 5. B) 9)]]</f>
        <v>-151188.18000000002</v>
      </c>
    </row>
    <row r="40" spans="1:6" x14ac:dyDescent="0.25">
      <c r="A40" s="1"/>
      <c r="B40" s="1"/>
      <c r="C40" s="24" t="s">
        <v>25</v>
      </c>
      <c r="D40" s="3">
        <f>Private!D40+Private!E40+Private!F40+Private!G40+Private!H40+Private!I40</f>
        <v>0</v>
      </c>
      <c r="E40" s="3">
        <f>Table2[[#This Row],[Q319]]+Table2[[#This Row],[Q419]]+Table2[[#This Row],[Q120]]+Table2[[#This Row],[Q220]]</f>
        <v>0</v>
      </c>
      <c r="F40" s="3">
        <f>Table3[[#This Row],[Section 5. B) 8)]]+Table3[[#This Row],[Section 5. B) 9)]]</f>
        <v>0</v>
      </c>
    </row>
    <row r="41" spans="1:6" x14ac:dyDescent="0.25">
      <c r="A41" s="1"/>
      <c r="B41" s="1"/>
      <c r="C41" s="24" t="s">
        <v>26</v>
      </c>
      <c r="D41" s="3">
        <f>Private!D41+Private!E41+Private!F41+Private!G41+Private!H41+Private!I41</f>
        <v>0</v>
      </c>
      <c r="E41" s="3">
        <f>Table2[[#This Row],[Q319]]+Table2[[#This Row],[Q419]]+Table2[[#This Row],[Q120]]+Table2[[#This Row],[Q220]]</f>
        <v>-6.04</v>
      </c>
      <c r="F41" s="3">
        <f>Table3[[#This Row],[Section 5. B) 8)]]+Table3[[#This Row],[Section 5. B) 9)]]</f>
        <v>-6.04</v>
      </c>
    </row>
    <row r="42" spans="1:6" x14ac:dyDescent="0.25">
      <c r="A42" s="1"/>
      <c r="B42" s="1"/>
      <c r="C42" s="24" t="s">
        <v>143</v>
      </c>
      <c r="D42" s="3">
        <f>Private!D42+Private!E42+Private!F42+Private!G42+Private!H42+Private!I42</f>
        <v>0</v>
      </c>
      <c r="E42" s="3">
        <f>Table2[[#This Row],[Q319]]+Table2[[#This Row],[Q419]]+Table2[[#This Row],[Q120]]+Table2[[#This Row],[Q220]]</f>
        <v>0</v>
      </c>
      <c r="F42" s="3">
        <f>Table3[[#This Row],[Section 5. B) 8)]]+Table3[[#This Row],[Section 5. B) 9)]]</f>
        <v>0</v>
      </c>
    </row>
    <row r="43" spans="1:6" x14ac:dyDescent="0.25">
      <c r="A43" s="1"/>
      <c r="B43" s="1"/>
      <c r="C43" s="24" t="s">
        <v>27</v>
      </c>
      <c r="D43" s="3">
        <f>Private!D43+Private!E43+Private!F43+Private!G43+Private!H43+Private!I43</f>
        <v>0</v>
      </c>
      <c r="E43" s="3">
        <f>Table2[[#This Row],[Q319]]+Table2[[#This Row],[Q419]]+Table2[[#This Row],[Q120]]+Table2[[#This Row],[Q220]]</f>
        <v>-85.73</v>
      </c>
      <c r="F43" s="3">
        <f>Table3[[#This Row],[Section 5. B) 8)]]+Table3[[#This Row],[Section 5. B) 9)]]</f>
        <v>-85.73</v>
      </c>
    </row>
    <row r="44" spans="1:6" x14ac:dyDescent="0.25">
      <c r="A44" s="1"/>
      <c r="B44" s="1"/>
      <c r="C44" s="24" t="s">
        <v>28</v>
      </c>
      <c r="D44" s="3">
        <f>Private!D44+Private!E44+Private!F44+Private!G44+Private!H44+Private!I44</f>
        <v>0</v>
      </c>
      <c r="E44" s="3">
        <f>Table2[[#This Row],[Q319]]+Table2[[#This Row],[Q419]]+Table2[[#This Row],[Q120]]+Table2[[#This Row],[Q220]]</f>
        <v>0</v>
      </c>
      <c r="F44" s="3">
        <f>Table3[[#This Row],[Section 5. B) 8)]]+Table3[[#This Row],[Section 5. B) 9)]]</f>
        <v>0</v>
      </c>
    </row>
    <row r="45" spans="1:6" x14ac:dyDescent="0.25">
      <c r="A45" s="1"/>
      <c r="B45" s="1"/>
      <c r="C45" s="24" t="s">
        <v>29</v>
      </c>
      <c r="D45" s="3">
        <f>Private!D45+Private!E45+Private!F45+Private!G45+Private!H45+Private!I45</f>
        <v>0</v>
      </c>
      <c r="E45" s="3">
        <f>Table2[[#This Row],[Q319]]+Table2[[#This Row],[Q419]]+Table2[[#This Row],[Q120]]+Table2[[#This Row],[Q220]]</f>
        <v>0</v>
      </c>
      <c r="F45" s="3">
        <f>Table3[[#This Row],[Section 5. B) 8)]]+Table3[[#This Row],[Section 5. B) 9)]]</f>
        <v>0</v>
      </c>
    </row>
    <row r="46" spans="1:6" x14ac:dyDescent="0.25">
      <c r="A46" s="1"/>
      <c r="B46" s="1"/>
      <c r="C46" s="24" t="s">
        <v>30</v>
      </c>
      <c r="D46" s="3">
        <f>Private!D46+Private!E46+Private!F46+Private!G46+Private!H46+Private!I46</f>
        <v>0</v>
      </c>
      <c r="E46" s="3">
        <f>Table2[[#This Row],[Q319]]+Table2[[#This Row],[Q419]]+Table2[[#This Row],[Q120]]+Table2[[#This Row],[Q220]]</f>
        <v>-9672.09</v>
      </c>
      <c r="F46" s="3">
        <f>Table3[[#This Row],[Section 5. B) 8)]]+Table3[[#This Row],[Section 5. B) 9)]]</f>
        <v>-9672.09</v>
      </c>
    </row>
    <row r="47" spans="1:6" x14ac:dyDescent="0.25">
      <c r="A47" s="1"/>
      <c r="B47" s="1"/>
      <c r="C47" s="24" t="s">
        <v>145</v>
      </c>
      <c r="D47" s="3">
        <f>Private!D47+Private!E47+Private!F47+Private!G47+Private!H47+Private!I47</f>
        <v>0</v>
      </c>
      <c r="E47" s="3">
        <f>Table2[[#This Row],[Q319]]+Table2[[#This Row],[Q419]]+Table2[[#This Row],[Q120]]+Table2[[#This Row],[Q220]]</f>
        <v>0</v>
      </c>
      <c r="F47" s="3">
        <f>Table3[[#This Row],[Section 5. B) 8)]]+Table3[[#This Row],[Section 5. B) 9)]]</f>
        <v>0</v>
      </c>
    </row>
    <row r="48" spans="1:6" x14ac:dyDescent="0.25">
      <c r="A48" s="1"/>
      <c r="B48" s="1"/>
      <c r="C48" s="24" t="s">
        <v>31</v>
      </c>
      <c r="D48" s="3">
        <f>Private!D48+Private!E48+Private!F48+Private!G48+Private!H48+Private!I48</f>
        <v>0</v>
      </c>
      <c r="E48" s="3">
        <f>Table2[[#This Row],[Q319]]+Table2[[#This Row],[Q419]]+Table2[[#This Row],[Q120]]+Table2[[#This Row],[Q220]]</f>
        <v>0</v>
      </c>
      <c r="F48" s="3">
        <f>Table3[[#This Row],[Section 5. B) 8)]]+Table3[[#This Row],[Section 5. B) 9)]]</f>
        <v>0</v>
      </c>
    </row>
    <row r="49" spans="1:6" x14ac:dyDescent="0.25">
      <c r="A49" s="1"/>
      <c r="B49" s="1"/>
      <c r="C49" s="24" t="s">
        <v>32</v>
      </c>
      <c r="D49" s="3">
        <f>Private!D49+Private!E49+Private!F49+Private!G49+Private!H49+Private!I49</f>
        <v>0</v>
      </c>
      <c r="E49" s="3">
        <f>Table2[[#This Row],[Q319]]+Table2[[#This Row],[Q419]]+Table2[[#This Row],[Q120]]+Table2[[#This Row],[Q220]]</f>
        <v>0</v>
      </c>
      <c r="F49" s="3">
        <f>Table3[[#This Row],[Section 5. B) 8)]]+Table3[[#This Row],[Section 5. B) 9)]]</f>
        <v>0</v>
      </c>
    </row>
    <row r="50" spans="1:6" x14ac:dyDescent="0.25">
      <c r="A50" s="1"/>
      <c r="B50" s="1"/>
      <c r="C50" s="24" t="s">
        <v>33</v>
      </c>
      <c r="D50" s="3">
        <f>Private!D50+Private!E50+Private!F50+Private!G50+Private!H50+Private!I50</f>
        <v>0</v>
      </c>
      <c r="E50" s="3">
        <f>Table2[[#This Row],[Q319]]+Table2[[#This Row],[Q419]]+Table2[[#This Row],[Q120]]+Table2[[#This Row],[Q220]]</f>
        <v>0</v>
      </c>
      <c r="F50" s="3">
        <f>Table3[[#This Row],[Section 5. B) 8)]]+Table3[[#This Row],[Section 5. B) 9)]]</f>
        <v>0</v>
      </c>
    </row>
    <row r="51" spans="1:6" x14ac:dyDescent="0.25">
      <c r="A51" s="12"/>
      <c r="B51" s="12"/>
      <c r="C51" s="32" t="s">
        <v>274</v>
      </c>
      <c r="D51" s="3">
        <f>Private!D51+Private!E51+Private!F51+Private!G51+Private!H51+Private!I51</f>
        <v>0</v>
      </c>
      <c r="E51" s="3">
        <f>Table2[[#This Row],[Q319]]+Table2[[#This Row],[Q419]]+Table2[[#This Row],[Q120]]+Table2[[#This Row],[Q220]]</f>
        <v>0</v>
      </c>
      <c r="F51" s="3">
        <f>Table3[[#This Row],[Section 5. B) 8)]]+Table3[[#This Row],[Section 5. B) 9)]]</f>
        <v>0</v>
      </c>
    </row>
    <row r="52" spans="1:6" x14ac:dyDescent="0.25">
      <c r="A52" s="1"/>
      <c r="B52" s="1"/>
      <c r="C52" s="24" t="s">
        <v>34</v>
      </c>
      <c r="D52" s="3">
        <f>Private!D52+Private!E52+Private!F52+Private!G52+Private!H52+Private!I52</f>
        <v>0</v>
      </c>
      <c r="E52" s="3">
        <f>Table2[[#This Row],[Q319]]+Table2[[#This Row],[Q419]]+Table2[[#This Row],[Q120]]+Table2[[#This Row],[Q220]]</f>
        <v>0</v>
      </c>
      <c r="F52" s="3">
        <f>Table3[[#This Row],[Section 5. B) 8)]]+Table3[[#This Row],[Section 5. B) 9)]]</f>
        <v>0</v>
      </c>
    </row>
    <row r="53" spans="1:6" x14ac:dyDescent="0.25">
      <c r="A53" s="1"/>
      <c r="B53" s="1"/>
      <c r="C53" s="24" t="s">
        <v>35</v>
      </c>
      <c r="D53" s="3">
        <f>Private!D53+Private!E53+Private!F53+Private!G53+Private!H53+Private!I53</f>
        <v>0</v>
      </c>
      <c r="E53" s="3">
        <f>Table2[[#This Row],[Q319]]+Table2[[#This Row],[Q419]]+Table2[[#This Row],[Q120]]+Table2[[#This Row],[Q220]]</f>
        <v>0</v>
      </c>
      <c r="F53" s="3">
        <f>Table3[[#This Row],[Section 5. B) 8)]]+Table3[[#This Row],[Section 5. B) 9)]]</f>
        <v>0</v>
      </c>
    </row>
    <row r="54" spans="1:6" x14ac:dyDescent="0.25">
      <c r="A54" s="1"/>
      <c r="B54" s="1"/>
      <c r="C54" s="24" t="s">
        <v>36</v>
      </c>
      <c r="D54" s="3">
        <f>Private!D54+Private!E54+Private!F54+Private!G54+Private!H54+Private!I54</f>
        <v>0</v>
      </c>
      <c r="E54" s="3">
        <f>Table2[[#This Row],[Q319]]+Table2[[#This Row],[Q419]]+Table2[[#This Row],[Q120]]+Table2[[#This Row],[Q220]]</f>
        <v>0</v>
      </c>
      <c r="F54" s="3">
        <f>Table3[[#This Row],[Section 5. B) 8)]]+Table3[[#This Row],[Section 5. B) 9)]]</f>
        <v>0</v>
      </c>
    </row>
    <row r="55" spans="1:6" x14ac:dyDescent="0.25">
      <c r="A55" s="1"/>
      <c r="B55" s="1"/>
      <c r="C55" s="24" t="s">
        <v>37</v>
      </c>
      <c r="D55" s="3">
        <f>Private!D55+Private!E55+Private!F55+Private!G55+Private!H55+Private!I55</f>
        <v>0</v>
      </c>
      <c r="E55" s="3">
        <f>Table2[[#This Row],[Q319]]+Table2[[#This Row],[Q419]]+Table2[[#This Row],[Q120]]+Table2[[#This Row],[Q220]]</f>
        <v>0</v>
      </c>
      <c r="F55" s="3">
        <f>Table3[[#This Row],[Section 5. B) 8)]]+Table3[[#This Row],[Section 5. B) 9)]]</f>
        <v>0</v>
      </c>
    </row>
    <row r="56" spans="1:6" x14ac:dyDescent="0.25">
      <c r="A56" s="1"/>
      <c r="B56" s="1"/>
      <c r="C56" s="24" t="s">
        <v>244</v>
      </c>
      <c r="D56" s="3">
        <f>Private!D56+Private!E56+Private!F56+Private!G56+Private!H56+Private!I56</f>
        <v>0</v>
      </c>
      <c r="E56" s="3">
        <f>Table2[[#This Row],[Q319]]+Table2[[#This Row],[Q419]]+Table2[[#This Row],[Q120]]+Table2[[#This Row],[Q220]]</f>
        <v>-1828.7</v>
      </c>
      <c r="F56" s="3">
        <f>Table3[[#This Row],[Section 5. B) 8)]]+Table3[[#This Row],[Section 5. B) 9)]]</f>
        <v>-1828.7</v>
      </c>
    </row>
    <row r="57" spans="1:6" x14ac:dyDescent="0.25">
      <c r="A57" s="1"/>
      <c r="B57" s="1"/>
      <c r="C57" s="24" t="s">
        <v>38</v>
      </c>
      <c r="D57" s="3">
        <f>Private!D57+Private!E57+Private!F57+Private!G57+Private!H57+Private!I57</f>
        <v>0</v>
      </c>
      <c r="E57" s="3">
        <f>Table2[[#This Row],[Q319]]+Table2[[#This Row],[Q419]]+Table2[[#This Row],[Q120]]+Table2[[#This Row],[Q220]]</f>
        <v>-204.66</v>
      </c>
      <c r="F57" s="3">
        <f>Table3[[#This Row],[Section 5. B) 8)]]+Table3[[#This Row],[Section 5. B) 9)]]</f>
        <v>-204.66</v>
      </c>
    </row>
    <row r="58" spans="1:6" x14ac:dyDescent="0.25">
      <c r="A58" s="1"/>
      <c r="B58" s="1"/>
      <c r="C58" s="24" t="s">
        <v>39</v>
      </c>
      <c r="D58" s="3">
        <f>Private!D58+Private!E58+Private!F58+Private!G58+Private!H58+Private!I58</f>
        <v>0</v>
      </c>
      <c r="E58" s="3">
        <f>Table2[[#This Row],[Q319]]+Table2[[#This Row],[Q419]]+Table2[[#This Row],[Q120]]+Table2[[#This Row],[Q220]]</f>
        <v>0</v>
      </c>
      <c r="F58" s="3">
        <f>Table3[[#This Row],[Section 5. B) 8)]]+Table3[[#This Row],[Section 5. B) 9)]]</f>
        <v>0</v>
      </c>
    </row>
    <row r="59" spans="1:6" x14ac:dyDescent="0.25">
      <c r="A59" s="1"/>
      <c r="B59" s="1"/>
      <c r="C59" s="24" t="s">
        <v>231</v>
      </c>
      <c r="D59" s="3">
        <f>Private!D59+Private!E59+Private!F59+Private!G59+Private!H59+Private!I59</f>
        <v>-13249.74</v>
      </c>
      <c r="E59" s="3">
        <f>Table2[[#This Row],[Q319]]+Table2[[#This Row],[Q419]]+Table2[[#This Row],[Q120]]+Table2[[#This Row],[Q220]]</f>
        <v>0</v>
      </c>
      <c r="F59" s="3">
        <f>Table3[[#This Row],[Section 5. B) 8)]]+Table3[[#This Row],[Section 5. B) 9)]]</f>
        <v>-13249.74</v>
      </c>
    </row>
    <row r="60" spans="1:6" x14ac:dyDescent="0.25">
      <c r="A60" s="1"/>
      <c r="B60" s="1"/>
      <c r="C60" s="24" t="s">
        <v>40</v>
      </c>
      <c r="D60" s="3">
        <f>Private!D60+Private!E60+Private!F60+Private!G60+Private!H60+Private!I60</f>
        <v>0</v>
      </c>
      <c r="E60" s="3">
        <f>Table2[[#This Row],[Q319]]+Table2[[#This Row],[Q419]]+Table2[[#This Row],[Q120]]+Table2[[#This Row],[Q220]]</f>
        <v>0</v>
      </c>
      <c r="F60" s="3">
        <f>Table3[[#This Row],[Section 5. B) 8)]]+Table3[[#This Row],[Section 5. B) 9)]]</f>
        <v>0</v>
      </c>
    </row>
    <row r="61" spans="1:6" x14ac:dyDescent="0.25">
      <c r="A61" s="1"/>
      <c r="B61" s="1"/>
      <c r="C61" s="24" t="s">
        <v>41</v>
      </c>
      <c r="D61" s="3">
        <f>Private!D61+Private!E61+Private!F61+Private!G61+Private!H61+Private!I61</f>
        <v>0</v>
      </c>
      <c r="E61" s="3">
        <f>Table2[[#This Row],[Q319]]+Table2[[#This Row],[Q419]]+Table2[[#This Row],[Q120]]+Table2[[#This Row],[Q220]]</f>
        <v>0</v>
      </c>
      <c r="F61" s="3">
        <f>Table3[[#This Row],[Section 5. B) 8)]]+Table3[[#This Row],[Section 5. B) 9)]]</f>
        <v>0</v>
      </c>
    </row>
    <row r="62" spans="1:6" x14ac:dyDescent="0.25">
      <c r="A62" s="1"/>
      <c r="B62" s="1"/>
      <c r="C62" s="24" t="s">
        <v>42</v>
      </c>
      <c r="D62" s="3">
        <f>Private!D62+Private!E62+Private!F62+Private!G62+Private!H62+Private!I62</f>
        <v>0</v>
      </c>
      <c r="E62" s="3">
        <f>Table2[[#This Row],[Q319]]+Table2[[#This Row],[Q419]]+Table2[[#This Row],[Q120]]+Table2[[#This Row],[Q220]]</f>
        <v>-91.15</v>
      </c>
      <c r="F62" s="3">
        <f>Table3[[#This Row],[Section 5. B) 8)]]+Table3[[#This Row],[Section 5. B) 9)]]</f>
        <v>-91.15</v>
      </c>
    </row>
    <row r="63" spans="1:6" x14ac:dyDescent="0.25">
      <c r="A63" s="34"/>
      <c r="B63" s="34"/>
      <c r="C63" s="35" t="s">
        <v>279</v>
      </c>
      <c r="D63" s="3">
        <f>Private!D63+Private!E63+Private!F63+Private!G63+Private!H63+Private!I63</f>
        <v>0</v>
      </c>
      <c r="E63" s="3">
        <f>Table2[[#This Row],[Q319]]+Table2[[#This Row],[Q419]]+Table2[[#This Row],[Q120]]+Table2[[#This Row],[Q220]]</f>
        <v>0</v>
      </c>
      <c r="F63" s="3">
        <f>Table3[[#This Row],[Section 5. B) 8)]]+Table3[[#This Row],[Section 5. B) 9)]]</f>
        <v>0</v>
      </c>
    </row>
    <row r="64" spans="1:6" x14ac:dyDescent="0.25">
      <c r="A64" s="1"/>
      <c r="B64" s="1"/>
      <c r="C64" s="24" t="s">
        <v>43</v>
      </c>
      <c r="D64" s="3">
        <f>Private!D64+Private!E64+Private!F64+Private!G64+Private!H64+Private!I64</f>
        <v>0</v>
      </c>
      <c r="E64" s="3">
        <f>Table2[[#This Row],[Q319]]+Table2[[#This Row],[Q419]]+Table2[[#This Row],[Q120]]+Table2[[#This Row],[Q220]]</f>
        <v>0</v>
      </c>
      <c r="F64" s="3">
        <f>Table3[[#This Row],[Section 5. B) 8)]]+Table3[[#This Row],[Section 5. B) 9)]]</f>
        <v>0</v>
      </c>
    </row>
    <row r="65" spans="1:6" x14ac:dyDescent="0.25">
      <c r="A65" s="1"/>
      <c r="B65" s="1"/>
      <c r="C65" s="24" t="s">
        <v>44</v>
      </c>
      <c r="D65" s="3">
        <f>Private!D65+Private!E65+Private!F65+Private!G65+Private!H65+Private!I65</f>
        <v>-5583.8799999999992</v>
      </c>
      <c r="E65" s="3">
        <f>Table2[[#This Row],[Q319]]+Table2[[#This Row],[Q419]]+Table2[[#This Row],[Q120]]+Table2[[#This Row],[Q220]]</f>
        <v>0</v>
      </c>
      <c r="F65" s="3">
        <f>Table3[[#This Row],[Section 5. B) 8)]]+Table3[[#This Row],[Section 5. B) 9)]]</f>
        <v>-5583.8799999999992</v>
      </c>
    </row>
    <row r="66" spans="1:6" x14ac:dyDescent="0.25">
      <c r="A66" s="1"/>
      <c r="B66" s="1"/>
      <c r="C66" s="24" t="s">
        <v>230</v>
      </c>
      <c r="D66" s="3">
        <f>Private!D66+Private!E66+Private!F66+Private!G66+Private!H66+Private!I66</f>
        <v>0</v>
      </c>
      <c r="E66" s="3">
        <f>Table2[[#This Row],[Q319]]+Table2[[#This Row],[Q419]]+Table2[[#This Row],[Q120]]+Table2[[#This Row],[Q220]]</f>
        <v>-1939.74</v>
      </c>
      <c r="F66" s="3">
        <f>Table3[[#This Row],[Section 5. B) 8)]]+Table3[[#This Row],[Section 5. B) 9)]]</f>
        <v>-1939.74</v>
      </c>
    </row>
    <row r="67" spans="1:6" x14ac:dyDescent="0.25">
      <c r="A67" s="1"/>
      <c r="B67" s="1"/>
      <c r="C67" s="24" t="s">
        <v>45</v>
      </c>
      <c r="D67" s="3">
        <f>Private!D67+Private!E67+Private!F67+Private!G67+Private!H67+Private!I67</f>
        <v>0</v>
      </c>
      <c r="E67" s="3">
        <f>Table2[[#This Row],[Q319]]+Table2[[#This Row],[Q419]]+Table2[[#This Row],[Q120]]+Table2[[#This Row],[Q220]]</f>
        <v>-3095.69</v>
      </c>
      <c r="F67" s="3">
        <f>Table3[[#This Row],[Section 5. B) 8)]]+Table3[[#This Row],[Section 5. B) 9)]]</f>
        <v>-3095.69</v>
      </c>
    </row>
    <row r="68" spans="1:6" x14ac:dyDescent="0.25">
      <c r="A68" s="1"/>
      <c r="B68" s="1"/>
      <c r="C68" s="24" t="s">
        <v>46</v>
      </c>
      <c r="D68" s="3">
        <f>Private!D68+Private!E68+Private!F68+Private!G68+Private!H68+Private!I68</f>
        <v>0</v>
      </c>
      <c r="E68" s="3">
        <f>Table2[[#This Row],[Q319]]+Table2[[#This Row],[Q419]]+Table2[[#This Row],[Q120]]+Table2[[#This Row],[Q220]]</f>
        <v>0</v>
      </c>
      <c r="F68" s="3">
        <f>Table3[[#This Row],[Section 5. B) 8)]]+Table3[[#This Row],[Section 5. B) 9)]]</f>
        <v>0</v>
      </c>
    </row>
    <row r="69" spans="1:6" x14ac:dyDescent="0.25">
      <c r="A69" s="1"/>
      <c r="B69" s="1"/>
      <c r="C69" s="24" t="s">
        <v>47</v>
      </c>
      <c r="D69" s="3">
        <f>Private!D69+Private!E69+Private!F69+Private!G69+Private!H69+Private!I69</f>
        <v>0</v>
      </c>
      <c r="E69" s="3">
        <f>Table2[[#This Row],[Q319]]+Table2[[#This Row],[Q419]]+Table2[[#This Row],[Q120]]+Table2[[#This Row],[Q220]]</f>
        <v>0</v>
      </c>
      <c r="F69" s="3">
        <f>Table3[[#This Row],[Section 5. B) 8)]]+Table3[[#This Row],[Section 5. B) 9)]]</f>
        <v>0</v>
      </c>
    </row>
    <row r="70" spans="1:6" x14ac:dyDescent="0.25">
      <c r="A70" s="1"/>
      <c r="B70" s="1"/>
      <c r="C70" s="24" t="s">
        <v>245</v>
      </c>
      <c r="D70" s="3">
        <f>Private!D70+Private!E70+Private!F70+Private!G70+Private!H70+Private!I70</f>
        <v>-702.93999999999994</v>
      </c>
      <c r="E70" s="3">
        <f>Table2[[#This Row],[Q319]]+Table2[[#This Row],[Q419]]+Table2[[#This Row],[Q120]]+Table2[[#This Row],[Q220]]</f>
        <v>0</v>
      </c>
      <c r="F70" s="3">
        <f>Table3[[#This Row],[Section 5. B) 8)]]+Table3[[#This Row],[Section 5. B) 9)]]</f>
        <v>-702.93999999999994</v>
      </c>
    </row>
    <row r="71" spans="1:6" x14ac:dyDescent="0.25">
      <c r="A71" s="1"/>
      <c r="B71" s="1"/>
      <c r="C71" s="24" t="s">
        <v>48</v>
      </c>
      <c r="D71" s="3">
        <f>Private!D71+Private!E71+Private!F71+Private!G71+Private!H71+Private!I71</f>
        <v>0</v>
      </c>
      <c r="E71" s="3">
        <f>Table2[[#This Row],[Q319]]+Table2[[#This Row],[Q419]]+Table2[[#This Row],[Q120]]+Table2[[#This Row],[Q220]]</f>
        <v>0</v>
      </c>
      <c r="F71" s="3">
        <f>Table3[[#This Row],[Section 5. B) 8)]]+Table3[[#This Row],[Section 5. B) 9)]]</f>
        <v>0</v>
      </c>
    </row>
    <row r="72" spans="1:6" x14ac:dyDescent="0.25">
      <c r="A72" s="1"/>
      <c r="B72" s="1"/>
      <c r="C72" s="24" t="s">
        <v>49</v>
      </c>
      <c r="D72" s="3">
        <f>Private!D72+Private!E72+Private!F72+Private!G72+Private!H72+Private!I72</f>
        <v>-2588.1799999999998</v>
      </c>
      <c r="E72" s="3">
        <f>Table2[[#This Row],[Q319]]+Table2[[#This Row],[Q419]]+Table2[[#This Row],[Q120]]+Table2[[#This Row],[Q220]]</f>
        <v>0</v>
      </c>
      <c r="F72" s="3">
        <f>Table3[[#This Row],[Section 5. B) 8)]]+Table3[[#This Row],[Section 5. B) 9)]]</f>
        <v>-2588.1799999999998</v>
      </c>
    </row>
    <row r="73" spans="1:6" x14ac:dyDescent="0.25">
      <c r="A73" s="1"/>
      <c r="B73" s="1"/>
      <c r="C73" s="24" t="s">
        <v>50</v>
      </c>
      <c r="D73" s="3">
        <f>Private!D73+Private!E73+Private!F73+Private!G73+Private!H73+Private!I73</f>
        <v>0</v>
      </c>
      <c r="E73" s="3">
        <f>Table2[[#This Row],[Q319]]+Table2[[#This Row],[Q419]]+Table2[[#This Row],[Q120]]+Table2[[#This Row],[Q220]]</f>
        <v>0</v>
      </c>
      <c r="F73" s="3">
        <f>Table3[[#This Row],[Section 5. B) 8)]]+Table3[[#This Row],[Section 5. B) 9)]]</f>
        <v>0</v>
      </c>
    </row>
    <row r="74" spans="1:6" x14ac:dyDescent="0.25">
      <c r="A74" s="12"/>
      <c r="B74" s="12"/>
      <c r="C74" s="30" t="s">
        <v>275</v>
      </c>
      <c r="D74" s="3">
        <f>Private!D74+Private!E74+Private!F74+Private!G74+Private!H74+Private!I74</f>
        <v>0</v>
      </c>
      <c r="E74" s="3">
        <f>Table2[[#This Row],[Q319]]+Table2[[#This Row],[Q419]]+Table2[[#This Row],[Q120]]+Table2[[#This Row],[Q220]]</f>
        <v>0</v>
      </c>
      <c r="F74" s="3">
        <f>Table3[[#This Row],[Section 5. B) 8)]]+Table3[[#This Row],[Section 5. B) 9)]]</f>
        <v>0</v>
      </c>
    </row>
    <row r="75" spans="1:6" x14ac:dyDescent="0.25">
      <c r="A75" s="1"/>
      <c r="B75" s="1"/>
      <c r="C75" s="24" t="s">
        <v>235</v>
      </c>
      <c r="D75" s="3">
        <f>Private!D75+Private!E75+Private!F75+Private!G75+Private!H75+Private!I75</f>
        <v>0</v>
      </c>
      <c r="E75" s="3">
        <f>Table2[[#This Row],[Q319]]+Table2[[#This Row],[Q419]]+Table2[[#This Row],[Q120]]+Table2[[#This Row],[Q220]]</f>
        <v>0</v>
      </c>
      <c r="F75" s="3">
        <f>Table3[[#This Row],[Section 5. B) 8)]]+Table3[[#This Row],[Section 5. B) 9)]]</f>
        <v>0</v>
      </c>
    </row>
    <row r="76" spans="1:6" x14ac:dyDescent="0.25">
      <c r="A76" s="1"/>
      <c r="B76" s="1"/>
      <c r="C76" s="24" t="s">
        <v>76</v>
      </c>
      <c r="D76" s="3">
        <f>Private!D76+Private!E76+Private!F76+Private!G76+Private!H76+Private!I76</f>
        <v>0</v>
      </c>
      <c r="E76" s="3">
        <f>Table2[[#This Row],[Q319]]+Table2[[#This Row],[Q419]]+Table2[[#This Row],[Q120]]+Table2[[#This Row],[Q220]]</f>
        <v>0</v>
      </c>
      <c r="F76" s="3">
        <f>Table3[[#This Row],[Section 5. B) 8)]]+Table3[[#This Row],[Section 5. B) 9)]]</f>
        <v>0</v>
      </c>
    </row>
    <row r="77" spans="1:6" x14ac:dyDescent="0.25">
      <c r="A77" s="1"/>
      <c r="B77" s="1"/>
      <c r="C77" s="24" t="s">
        <v>51</v>
      </c>
      <c r="D77" s="3">
        <f>Private!D77+Private!E77+Private!F77+Private!G77+Private!H77+Private!I77</f>
        <v>0</v>
      </c>
      <c r="E77" s="3">
        <f>Table2[[#This Row],[Q319]]+Table2[[#This Row],[Q419]]+Table2[[#This Row],[Q120]]+Table2[[#This Row],[Q220]]</f>
        <v>0</v>
      </c>
      <c r="F77" s="3">
        <f>Table3[[#This Row],[Section 5. B) 8)]]+Table3[[#This Row],[Section 5. B) 9)]]</f>
        <v>0</v>
      </c>
    </row>
    <row r="78" spans="1:6" x14ac:dyDescent="0.25">
      <c r="A78" s="1"/>
      <c r="B78" s="1"/>
      <c r="C78" s="24" t="s">
        <v>52</v>
      </c>
      <c r="D78" s="3">
        <f>Private!D78+Private!E78+Private!F78+Private!G78+Private!H78+Private!I78</f>
        <v>0</v>
      </c>
      <c r="E78" s="3">
        <f>Table2[[#This Row],[Q319]]+Table2[[#This Row],[Q419]]+Table2[[#This Row],[Q120]]+Table2[[#This Row],[Q220]]</f>
        <v>-1244.9499999999998</v>
      </c>
      <c r="F78" s="3">
        <f>Table3[[#This Row],[Section 5. B) 8)]]+Table3[[#This Row],[Section 5. B) 9)]]</f>
        <v>-1244.9499999999998</v>
      </c>
    </row>
    <row r="79" spans="1:6" x14ac:dyDescent="0.25">
      <c r="A79" s="1"/>
      <c r="B79" s="1"/>
      <c r="C79" s="24" t="s">
        <v>53</v>
      </c>
      <c r="D79" s="3">
        <f>Private!D79+Private!E79+Private!F79+Private!G79+Private!H79+Private!I79</f>
        <v>-10409.300000000001</v>
      </c>
      <c r="E79" s="3">
        <f>Table2[[#This Row],[Q319]]+Table2[[#This Row],[Q419]]+Table2[[#This Row],[Q120]]+Table2[[#This Row],[Q220]]</f>
        <v>0</v>
      </c>
      <c r="F79" s="3">
        <f>Table3[[#This Row],[Section 5. B) 8)]]+Table3[[#This Row],[Section 5. B) 9)]]</f>
        <v>-10409.300000000001</v>
      </c>
    </row>
    <row r="80" spans="1:6" x14ac:dyDescent="0.25">
      <c r="A80" s="1"/>
      <c r="B80" s="1"/>
      <c r="C80" s="24" t="s">
        <v>54</v>
      </c>
      <c r="D80" s="3">
        <f>Private!D80+Private!E80+Private!F80+Private!G80+Private!H80+Private!I80</f>
        <v>0</v>
      </c>
      <c r="E80" s="3">
        <f>Table2[[#This Row],[Q319]]+Table2[[#This Row],[Q419]]+Table2[[#This Row],[Q120]]+Table2[[#This Row],[Q220]]</f>
        <v>0</v>
      </c>
      <c r="F80" s="3">
        <f>Table3[[#This Row],[Section 5. B) 8)]]+Table3[[#This Row],[Section 5. B) 9)]]</f>
        <v>0</v>
      </c>
    </row>
    <row r="81" spans="1:6" x14ac:dyDescent="0.25">
      <c r="A81" s="1"/>
      <c r="B81" s="1"/>
      <c r="C81" s="24" t="s">
        <v>55</v>
      </c>
      <c r="D81" s="3">
        <f>Private!D81+Private!E81+Private!F81+Private!G81+Private!H81+Private!I81</f>
        <v>-20046.88</v>
      </c>
      <c r="E81" s="3">
        <f>Table2[[#This Row],[Q319]]+Table2[[#This Row],[Q419]]+Table2[[#This Row],[Q120]]+Table2[[#This Row],[Q220]]</f>
        <v>0</v>
      </c>
      <c r="F81" s="3">
        <f>Table3[[#This Row],[Section 5. B) 8)]]+Table3[[#This Row],[Section 5. B) 9)]]</f>
        <v>-20046.88</v>
      </c>
    </row>
    <row r="82" spans="1:6" x14ac:dyDescent="0.25">
      <c r="A82" s="1"/>
      <c r="B82" s="1"/>
      <c r="C82" s="24" t="s">
        <v>56</v>
      </c>
      <c r="D82" s="3">
        <f>Private!D82+Private!E82+Private!F82+Private!G82+Private!H82+Private!I82</f>
        <v>0</v>
      </c>
      <c r="E82" s="3">
        <f>Table2[[#This Row],[Q319]]+Table2[[#This Row],[Q419]]+Table2[[#This Row],[Q120]]+Table2[[#This Row],[Q220]]</f>
        <v>-178.79999999999998</v>
      </c>
      <c r="F82" s="3">
        <f>Table3[[#This Row],[Section 5. B) 8)]]+Table3[[#This Row],[Section 5. B) 9)]]</f>
        <v>-178.79999999999998</v>
      </c>
    </row>
    <row r="83" spans="1:6" x14ac:dyDescent="0.25">
      <c r="A83" s="1"/>
      <c r="B83" s="1"/>
      <c r="C83" s="24" t="s">
        <v>271</v>
      </c>
      <c r="D83" s="3">
        <f>Private!D83+Private!E83+Private!F83+Private!G83+Private!H83+Private!I83</f>
        <v>0</v>
      </c>
      <c r="E83" s="3">
        <f>Table2[[#This Row],[Q319]]+Table2[[#This Row],[Q419]]+Table2[[#This Row],[Q120]]+Table2[[#This Row],[Q220]]</f>
        <v>0</v>
      </c>
      <c r="F83" s="3">
        <f>Table3[[#This Row],[Section 5. B) 8)]]+Table3[[#This Row],[Section 5. B) 9)]]</f>
        <v>0</v>
      </c>
    </row>
    <row r="84" spans="1:6" x14ac:dyDescent="0.25">
      <c r="A84" s="1"/>
      <c r="B84" s="1"/>
      <c r="C84" s="24" t="s">
        <v>232</v>
      </c>
      <c r="D84" s="3">
        <f>Private!D84+Private!E84+Private!F84+Private!G84+Private!H84+Private!I84</f>
        <v>0</v>
      </c>
      <c r="E84" s="3">
        <f>Table2[[#This Row],[Q319]]+Table2[[#This Row],[Q419]]+Table2[[#This Row],[Q120]]+Table2[[#This Row],[Q220]]</f>
        <v>0</v>
      </c>
      <c r="F84" s="3">
        <f>Table3[[#This Row],[Section 5. B) 8)]]+Table3[[#This Row],[Section 5. B) 9)]]</f>
        <v>0</v>
      </c>
    </row>
    <row r="85" spans="1:6" x14ac:dyDescent="0.25">
      <c r="A85" s="1"/>
      <c r="B85" s="1"/>
      <c r="C85" s="24" t="s">
        <v>57</v>
      </c>
      <c r="D85" s="3">
        <f>Private!D85+Private!E85+Private!F85+Private!G85+Private!H85+Private!I85</f>
        <v>1502.64</v>
      </c>
      <c r="E85" s="3">
        <f>Table2[[#This Row],[Q319]]+Table2[[#This Row],[Q419]]+Table2[[#This Row],[Q120]]+Table2[[#This Row],[Q220]]</f>
        <v>-763.39</v>
      </c>
      <c r="F85" s="3">
        <f>Table3[[#This Row],[Section 5. B) 8)]]+Table3[[#This Row],[Section 5. B) 9)]]</f>
        <v>739.25000000000011</v>
      </c>
    </row>
    <row r="86" spans="1:6" x14ac:dyDescent="0.25">
      <c r="A86" s="1"/>
      <c r="B86" s="1"/>
      <c r="C86" s="24" t="s">
        <v>58</v>
      </c>
      <c r="D86" s="3">
        <f>Private!D86+Private!E86+Private!F86+Private!G86+Private!H86+Private!I86</f>
        <v>0</v>
      </c>
      <c r="E86" s="3">
        <f>Table2[[#This Row],[Q319]]+Table2[[#This Row],[Q419]]+Table2[[#This Row],[Q120]]+Table2[[#This Row],[Q220]]</f>
        <v>-2143.08</v>
      </c>
      <c r="F86" s="3">
        <f>Table3[[#This Row],[Section 5. B) 8)]]+Table3[[#This Row],[Section 5. B) 9)]]</f>
        <v>-2143.08</v>
      </c>
    </row>
    <row r="87" spans="1:6" x14ac:dyDescent="0.25">
      <c r="A87" s="1"/>
      <c r="B87" s="1"/>
      <c r="C87" s="24" t="s">
        <v>246</v>
      </c>
      <c r="D87" s="3">
        <f>Private!D87+Private!E87+Private!F87+Private!G87+Private!H87+Private!I87</f>
        <v>-33039.4</v>
      </c>
      <c r="E87" s="3">
        <f>Table2[[#This Row],[Q319]]+Table2[[#This Row],[Q419]]+Table2[[#This Row],[Q120]]+Table2[[#This Row],[Q220]]</f>
        <v>0</v>
      </c>
      <c r="F87" s="3">
        <f>Table3[[#This Row],[Section 5. B) 8)]]+Table3[[#This Row],[Section 5. B) 9)]]</f>
        <v>-33039.4</v>
      </c>
    </row>
    <row r="88" spans="1:6" x14ac:dyDescent="0.25">
      <c r="A88" s="1"/>
      <c r="B88" s="1"/>
      <c r="C88" s="24" t="s">
        <v>59</v>
      </c>
      <c r="D88" s="3">
        <f>Private!D88+Private!E88+Private!F88+Private!G88+Private!H88+Private!I88</f>
        <v>-1225</v>
      </c>
      <c r="E88" s="3">
        <f>Table2[[#This Row],[Q319]]+Table2[[#This Row],[Q419]]+Table2[[#This Row],[Q120]]+Table2[[#This Row],[Q220]]</f>
        <v>0</v>
      </c>
      <c r="F88" s="3">
        <f>Table3[[#This Row],[Section 5. B) 8)]]+Table3[[#This Row],[Section 5. B) 9)]]</f>
        <v>-1225</v>
      </c>
    </row>
    <row r="89" spans="1:6" x14ac:dyDescent="0.25">
      <c r="A89" s="12"/>
      <c r="B89" s="12"/>
      <c r="C89" s="30" t="s">
        <v>257</v>
      </c>
      <c r="D89" s="3">
        <f>Private!D89+Private!E89+Private!F89+Private!G89+Private!H89+Private!I89</f>
        <v>-10658.570000000002</v>
      </c>
      <c r="E89" s="3">
        <f>Table2[[#This Row],[Q319]]+Table2[[#This Row],[Q419]]+Table2[[#This Row],[Q120]]+Table2[[#This Row],[Q220]]</f>
        <v>0</v>
      </c>
      <c r="F89" s="3">
        <f>Table3[[#This Row],[Section 5. B) 8)]]+Table3[[#This Row],[Section 5. B) 9)]]</f>
        <v>-10658.570000000002</v>
      </c>
    </row>
    <row r="90" spans="1:6" x14ac:dyDescent="0.25">
      <c r="A90" s="1"/>
      <c r="B90" s="1"/>
      <c r="C90" s="24" t="s">
        <v>60</v>
      </c>
      <c r="D90" s="3">
        <f>Private!D90+Private!E90+Private!F90+Private!G90+Private!H90+Private!I90</f>
        <v>0</v>
      </c>
      <c r="E90" s="3">
        <f>Table2[[#This Row],[Q319]]+Table2[[#This Row],[Q419]]+Table2[[#This Row],[Q120]]+Table2[[#This Row],[Q220]]</f>
        <v>-1729.75</v>
      </c>
      <c r="F90" s="3">
        <f>Table3[[#This Row],[Section 5. B) 8)]]+Table3[[#This Row],[Section 5. B) 9)]]</f>
        <v>-1729.75</v>
      </c>
    </row>
    <row r="91" spans="1:6" x14ac:dyDescent="0.25">
      <c r="A91" s="1"/>
      <c r="B91" s="1"/>
      <c r="C91" s="24" t="s">
        <v>61</v>
      </c>
      <c r="D91" s="3">
        <f>Private!D91+Private!E91+Private!F91+Private!G91+Private!H91+Private!I91</f>
        <v>-416.85</v>
      </c>
      <c r="E91" s="3">
        <f>Table2[[#This Row],[Q319]]+Table2[[#This Row],[Q419]]+Table2[[#This Row],[Q120]]+Table2[[#This Row],[Q220]]</f>
        <v>0</v>
      </c>
      <c r="F91" s="3">
        <f>Table3[[#This Row],[Section 5. B) 8)]]+Table3[[#This Row],[Section 5. B) 9)]]</f>
        <v>-416.85</v>
      </c>
    </row>
    <row r="92" spans="1:6" x14ac:dyDescent="0.25">
      <c r="A92" s="1"/>
      <c r="B92" s="1"/>
      <c r="C92" s="24" t="s">
        <v>62</v>
      </c>
      <c r="D92" s="3">
        <f>Private!D92+Private!E92+Private!F92+Private!G92+Private!H92+Private!I92</f>
        <v>0</v>
      </c>
      <c r="E92" s="3">
        <f>Table2[[#This Row],[Q319]]+Table2[[#This Row],[Q419]]+Table2[[#This Row],[Q120]]+Table2[[#This Row],[Q220]]</f>
        <v>0</v>
      </c>
      <c r="F92" s="3">
        <f>Table3[[#This Row],[Section 5. B) 8)]]+Table3[[#This Row],[Section 5. B) 9)]]</f>
        <v>0</v>
      </c>
    </row>
    <row r="93" spans="1:6" x14ac:dyDescent="0.25">
      <c r="A93" s="1"/>
      <c r="B93" s="1"/>
      <c r="C93" s="24" t="s">
        <v>198</v>
      </c>
      <c r="D93" s="3">
        <f>Private!D93+Private!E93+Private!F93+Private!G93+Private!H93+Private!I93</f>
        <v>-13915.759999999998</v>
      </c>
      <c r="E93" s="3">
        <f>Table2[[#This Row],[Q319]]+Table2[[#This Row],[Q419]]+Table2[[#This Row],[Q120]]+Table2[[#This Row],[Q220]]</f>
        <v>0</v>
      </c>
      <c r="F93" s="3">
        <f>Table3[[#This Row],[Section 5. B) 8)]]+Table3[[#This Row],[Section 5. B) 9)]]</f>
        <v>-13915.759999999998</v>
      </c>
    </row>
    <row r="94" spans="1:6" x14ac:dyDescent="0.25">
      <c r="A94" s="1"/>
      <c r="B94" s="1"/>
      <c r="C94" s="24" t="s">
        <v>199</v>
      </c>
      <c r="D94" s="3">
        <f>Private!D94+Private!E94+Private!F94+Private!G94+Private!H94+Private!I94</f>
        <v>0</v>
      </c>
      <c r="E94" s="3">
        <f>Table2[[#This Row],[Q319]]+Table2[[#This Row],[Q419]]+Table2[[#This Row],[Q120]]+Table2[[#This Row],[Q220]]</f>
        <v>-10543.630000000001</v>
      </c>
      <c r="F94" s="3">
        <f>Table3[[#This Row],[Section 5. B) 8)]]+Table3[[#This Row],[Section 5. B) 9)]]</f>
        <v>-10543.630000000001</v>
      </c>
    </row>
    <row r="95" spans="1:6" x14ac:dyDescent="0.25">
      <c r="A95" s="1"/>
      <c r="B95" s="1"/>
      <c r="C95" s="24" t="s">
        <v>63</v>
      </c>
      <c r="D95" s="3">
        <f>Private!D95+Private!E95+Private!F95+Private!G95+Private!H95+Private!I95</f>
        <v>0</v>
      </c>
      <c r="E95" s="3">
        <f>Table2[[#This Row],[Q319]]+Table2[[#This Row],[Q419]]+Table2[[#This Row],[Q120]]+Table2[[#This Row],[Q220]]</f>
        <v>0</v>
      </c>
      <c r="F95" s="3">
        <f>Table3[[#This Row],[Section 5. B) 8)]]+Table3[[#This Row],[Section 5. B) 9)]]</f>
        <v>0</v>
      </c>
    </row>
    <row r="96" spans="1:6" x14ac:dyDescent="0.25">
      <c r="A96" s="1"/>
      <c r="B96" s="1"/>
      <c r="C96" s="24" t="s">
        <v>64</v>
      </c>
      <c r="D96" s="3">
        <f>Private!D96+Private!E96+Private!F96+Private!G96+Private!H96+Private!I96</f>
        <v>0</v>
      </c>
      <c r="E96" s="3">
        <f>Table2[[#This Row],[Q319]]+Table2[[#This Row],[Q419]]+Table2[[#This Row],[Q120]]+Table2[[#This Row],[Q220]]</f>
        <v>0</v>
      </c>
      <c r="F96" s="3">
        <f>Table3[[#This Row],[Section 5. B) 8)]]+Table3[[#This Row],[Section 5. B) 9)]]</f>
        <v>0</v>
      </c>
    </row>
    <row r="97" spans="1:6" x14ac:dyDescent="0.25">
      <c r="A97" s="1"/>
      <c r="B97" s="1"/>
      <c r="C97" s="24" t="s">
        <v>65</v>
      </c>
      <c r="D97" s="3">
        <f>Private!D97+Private!E97+Private!F97+Private!G97+Private!H97+Private!I97</f>
        <v>-5318.23</v>
      </c>
      <c r="E97" s="3">
        <f>Table2[[#This Row],[Q319]]+Table2[[#This Row],[Q419]]+Table2[[#This Row],[Q120]]+Table2[[#This Row],[Q220]]</f>
        <v>0</v>
      </c>
      <c r="F97" s="3">
        <f>Table3[[#This Row],[Section 5. B) 8)]]+Table3[[#This Row],[Section 5. B) 9)]]</f>
        <v>-5318.23</v>
      </c>
    </row>
    <row r="98" spans="1:6" x14ac:dyDescent="0.25">
      <c r="A98" s="1"/>
      <c r="B98" s="1"/>
      <c r="C98" s="24" t="s">
        <v>66</v>
      </c>
      <c r="D98" s="3">
        <f>Private!D98+Private!E98+Private!F98+Private!G98+Private!H98+Private!I98</f>
        <v>7641.12</v>
      </c>
      <c r="E98" s="3">
        <f>Table2[[#This Row],[Q319]]+Table2[[#This Row],[Q419]]+Table2[[#This Row],[Q120]]+Table2[[#This Row],[Q220]]</f>
        <v>554.67999999999995</v>
      </c>
      <c r="F98" s="3">
        <f>Table3[[#This Row],[Section 5. B) 8)]]+Table3[[#This Row],[Section 5. B) 9)]]</f>
        <v>8195.7999999999993</v>
      </c>
    </row>
    <row r="99" spans="1:6" x14ac:dyDescent="0.25">
      <c r="A99" s="1"/>
      <c r="B99" s="1"/>
      <c r="C99" s="24" t="s">
        <v>67</v>
      </c>
      <c r="D99" s="3">
        <f>Private!D99+Private!E99+Private!F99+Private!G99+Private!H99+Private!I99</f>
        <v>0</v>
      </c>
      <c r="E99" s="3">
        <f>Table2[[#This Row],[Q319]]+Table2[[#This Row],[Q419]]+Table2[[#This Row],[Q120]]+Table2[[#This Row],[Q220]]</f>
        <v>0</v>
      </c>
      <c r="F99" s="3">
        <f>Table3[[#This Row],[Section 5. B) 8)]]+Table3[[#This Row],[Section 5. B) 9)]]</f>
        <v>0</v>
      </c>
    </row>
    <row r="100" spans="1:6" x14ac:dyDescent="0.25">
      <c r="A100" s="1"/>
      <c r="B100" s="1"/>
      <c r="C100" s="24" t="s">
        <v>68</v>
      </c>
      <c r="D100" s="3">
        <f>Private!D100+Private!E100+Private!F100+Private!G100+Private!H100+Private!I100</f>
        <v>0</v>
      </c>
      <c r="E100" s="3">
        <f>Table2[[#This Row],[Q319]]+Table2[[#This Row],[Q419]]+Table2[[#This Row],[Q120]]+Table2[[#This Row],[Q220]]</f>
        <v>0</v>
      </c>
      <c r="F100" s="3">
        <f>Table3[[#This Row],[Section 5. B) 8)]]+Table3[[#This Row],[Section 5. B) 9)]]</f>
        <v>0</v>
      </c>
    </row>
    <row r="101" spans="1:6" x14ac:dyDescent="0.25">
      <c r="A101" s="1"/>
      <c r="B101" s="1"/>
      <c r="C101" s="24" t="s">
        <v>69</v>
      </c>
      <c r="D101" s="3">
        <f>Private!D101+Private!E101+Private!F101+Private!G101+Private!H101+Private!I101</f>
        <v>-4118.84</v>
      </c>
      <c r="E101" s="3">
        <f>Table2[[#This Row],[Q319]]+Table2[[#This Row],[Q419]]+Table2[[#This Row],[Q120]]+Table2[[#This Row],[Q220]]</f>
        <v>-8724.7799999999988</v>
      </c>
      <c r="F101" s="3">
        <f>Table3[[#This Row],[Section 5. B) 8)]]+Table3[[#This Row],[Section 5. B) 9)]]</f>
        <v>-12843.619999999999</v>
      </c>
    </row>
    <row r="102" spans="1:6" x14ac:dyDescent="0.25">
      <c r="A102" s="1"/>
      <c r="B102" s="1"/>
      <c r="C102" s="24" t="s">
        <v>70</v>
      </c>
      <c r="D102" s="3">
        <f>Private!D102+Private!E102+Private!F102+Private!G102+Private!H102+Private!I102</f>
        <v>0</v>
      </c>
      <c r="E102" s="3">
        <f>Table2[[#This Row],[Q319]]+Table2[[#This Row],[Q419]]+Table2[[#This Row],[Q120]]+Table2[[#This Row],[Q220]]</f>
        <v>0</v>
      </c>
      <c r="F102" s="3">
        <f>Table3[[#This Row],[Section 5. B) 8)]]+Table3[[#This Row],[Section 5. B) 9)]]</f>
        <v>0</v>
      </c>
    </row>
    <row r="103" spans="1:6" x14ac:dyDescent="0.25">
      <c r="A103" s="1"/>
      <c r="B103" s="1"/>
      <c r="C103" s="24" t="s">
        <v>71</v>
      </c>
      <c r="D103" s="3">
        <f>Private!D103+Private!E103+Private!F103+Private!G103+Private!H103+Private!I103</f>
        <v>0</v>
      </c>
      <c r="E103" s="3">
        <f>Table2[[#This Row],[Q319]]+Table2[[#This Row],[Q419]]+Table2[[#This Row],[Q120]]+Table2[[#This Row],[Q220]]</f>
        <v>0</v>
      </c>
      <c r="F103" s="3">
        <f>Table3[[#This Row],[Section 5. B) 8)]]+Table3[[#This Row],[Section 5. B) 9)]]</f>
        <v>0</v>
      </c>
    </row>
    <row r="104" spans="1:6" x14ac:dyDescent="0.25">
      <c r="A104" s="1"/>
      <c r="B104" s="1"/>
      <c r="C104" s="24" t="s">
        <v>247</v>
      </c>
      <c r="D104" s="3">
        <f>Private!D104+Private!E104+Private!F104+Private!G104+Private!H104+Private!I104</f>
        <v>-5331.74</v>
      </c>
      <c r="E104" s="3">
        <f>Table2[[#This Row],[Q319]]+Table2[[#This Row],[Q419]]+Table2[[#This Row],[Q120]]+Table2[[#This Row],[Q220]]</f>
        <v>0</v>
      </c>
      <c r="F104" s="3">
        <f>Table3[[#This Row],[Section 5. B) 8)]]+Table3[[#This Row],[Section 5. B) 9)]]</f>
        <v>-5331.74</v>
      </c>
    </row>
    <row r="105" spans="1:6" x14ac:dyDescent="0.25">
      <c r="A105" s="1"/>
      <c r="B105" s="1"/>
      <c r="C105" s="24" t="s">
        <v>72</v>
      </c>
      <c r="D105" s="3">
        <f>Private!D105+Private!E105+Private!F105+Private!G105+Private!H105+Private!I105</f>
        <v>-1307598.56</v>
      </c>
      <c r="E105" s="3">
        <f>Table2[[#This Row],[Q319]]+Table2[[#This Row],[Q419]]+Table2[[#This Row],[Q120]]+Table2[[#This Row],[Q220]]</f>
        <v>-88773.84</v>
      </c>
      <c r="F105" s="3">
        <f>Table3[[#This Row],[Section 5. B) 8)]]+Table3[[#This Row],[Section 5. B) 9)]]</f>
        <v>-1396372.4000000001</v>
      </c>
    </row>
    <row r="106" spans="1:6" x14ac:dyDescent="0.25">
      <c r="A106" s="38"/>
      <c r="B106" s="38"/>
      <c r="C106" s="39" t="s">
        <v>285</v>
      </c>
      <c r="D106" s="3">
        <f>Private!D106+Private!E106+Private!F106+Private!G106+Private!H106+Private!I106</f>
        <v>0</v>
      </c>
      <c r="E106" s="3">
        <f>Table2[[#This Row],[Q319]]+Table2[[#This Row],[Q419]]+Table2[[#This Row],[Q120]]+Table2[[#This Row],[Q220]]</f>
        <v>0</v>
      </c>
      <c r="F106" s="3">
        <f>Table3[[#This Row],[Section 5. B) 8)]]+Table3[[#This Row],[Section 5. B) 9)]]</f>
        <v>0</v>
      </c>
    </row>
    <row r="107" spans="1:6" x14ac:dyDescent="0.25">
      <c r="A107" s="1"/>
      <c r="B107" s="1"/>
      <c r="C107" s="24" t="s">
        <v>73</v>
      </c>
      <c r="D107" s="3">
        <f>Private!D107+Private!E107+Private!F107+Private!G107+Private!H107+Private!I107</f>
        <v>0</v>
      </c>
      <c r="E107" s="3">
        <f>Table2[[#This Row],[Q319]]+Table2[[#This Row],[Q419]]+Table2[[#This Row],[Q120]]+Table2[[#This Row],[Q220]]</f>
        <v>0</v>
      </c>
      <c r="F107" s="3">
        <f>Table3[[#This Row],[Section 5. B) 8)]]+Table3[[#This Row],[Section 5. B) 9)]]</f>
        <v>0</v>
      </c>
    </row>
    <row r="108" spans="1:6" x14ac:dyDescent="0.25">
      <c r="A108" s="1"/>
      <c r="B108" s="1"/>
      <c r="C108" s="24" t="s">
        <v>74</v>
      </c>
      <c r="D108" s="3">
        <f>Private!D108+Private!E108+Private!F108+Private!G108+Private!H108+Private!I108</f>
        <v>-16508.75</v>
      </c>
      <c r="E108" s="3">
        <f>Table2[[#This Row],[Q319]]+Table2[[#This Row],[Q419]]+Table2[[#This Row],[Q120]]+Table2[[#This Row],[Q220]]</f>
        <v>0</v>
      </c>
      <c r="F108" s="3">
        <f>Table3[[#This Row],[Section 5. B) 8)]]+Table3[[#This Row],[Section 5. B) 9)]]</f>
        <v>-16508.75</v>
      </c>
    </row>
    <row r="109" spans="1:6" x14ac:dyDescent="0.25">
      <c r="A109" s="1"/>
      <c r="B109" s="1"/>
      <c r="C109" s="24" t="s">
        <v>75</v>
      </c>
      <c r="D109" s="3">
        <f>Private!D109+Private!E109+Private!F109+Private!G109+Private!H109+Private!I109</f>
        <v>-57644.66</v>
      </c>
      <c r="E109" s="3">
        <f>Table2[[#This Row],[Q319]]+Table2[[#This Row],[Q419]]+Table2[[#This Row],[Q120]]+Table2[[#This Row],[Q220]]</f>
        <v>-93597.67</v>
      </c>
      <c r="F109" s="3">
        <f>Table3[[#This Row],[Section 5. B) 8)]]+Table3[[#This Row],[Section 5. B) 9)]]</f>
        <v>-151242.33000000002</v>
      </c>
    </row>
    <row r="110" spans="1:6" x14ac:dyDescent="0.25">
      <c r="A110" s="1"/>
      <c r="B110" s="1"/>
      <c r="C110" s="24" t="s">
        <v>103</v>
      </c>
      <c r="D110" s="3">
        <f>Private!D110+Private!E110+Private!F110+Private!G110+Private!H110+Private!I110</f>
        <v>0</v>
      </c>
      <c r="E110" s="3">
        <f>Table2[[#This Row],[Q319]]+Table2[[#This Row],[Q419]]+Table2[[#This Row],[Q120]]+Table2[[#This Row],[Q220]]</f>
        <v>0</v>
      </c>
      <c r="F110" s="3">
        <f>Table3[[#This Row],[Section 5. B) 8)]]+Table3[[#This Row],[Section 5. B) 9)]]</f>
        <v>0</v>
      </c>
    </row>
    <row r="111" spans="1:6" x14ac:dyDescent="0.25">
      <c r="A111" s="1"/>
      <c r="B111" s="1"/>
      <c r="C111" s="24" t="s">
        <v>77</v>
      </c>
      <c r="D111" s="3">
        <f>Private!D111+Private!E111+Private!F111+Private!G111+Private!H111+Private!I111</f>
        <v>0</v>
      </c>
      <c r="E111" s="3">
        <f>Table2[[#This Row],[Q319]]+Table2[[#This Row],[Q419]]+Table2[[#This Row],[Q120]]+Table2[[#This Row],[Q220]]</f>
        <v>0</v>
      </c>
      <c r="F111" s="3">
        <f>Table3[[#This Row],[Section 5. B) 8)]]+Table3[[#This Row],[Section 5. B) 9)]]</f>
        <v>0</v>
      </c>
    </row>
    <row r="112" spans="1:6" x14ac:dyDescent="0.25">
      <c r="A112" s="1"/>
      <c r="B112" s="1"/>
      <c r="C112" s="24" t="s">
        <v>78</v>
      </c>
      <c r="D112" s="3">
        <f>Private!D112+Private!E112+Private!F112+Private!G112+Private!H112+Private!I112</f>
        <v>0</v>
      </c>
      <c r="E112" s="3">
        <f>Table2[[#This Row],[Q319]]+Table2[[#This Row],[Q419]]+Table2[[#This Row],[Q120]]+Table2[[#This Row],[Q220]]</f>
        <v>0</v>
      </c>
      <c r="F112" s="3">
        <f>Table3[[#This Row],[Section 5. B) 8)]]+Table3[[#This Row],[Section 5. B) 9)]]</f>
        <v>0</v>
      </c>
    </row>
    <row r="113" spans="1:6" x14ac:dyDescent="0.25">
      <c r="A113" s="1"/>
      <c r="B113" s="1"/>
      <c r="C113" s="24" t="s">
        <v>79</v>
      </c>
      <c r="D113" s="3">
        <f>Private!D113+Private!E113+Private!F113+Private!G113+Private!H113+Private!I113</f>
        <v>0</v>
      </c>
      <c r="E113" s="3">
        <f>Table2[[#This Row],[Q319]]+Table2[[#This Row],[Q419]]+Table2[[#This Row],[Q120]]+Table2[[#This Row],[Q220]]</f>
        <v>0</v>
      </c>
      <c r="F113" s="3">
        <f>Table3[[#This Row],[Section 5. B) 8)]]+Table3[[#This Row],[Section 5. B) 9)]]</f>
        <v>0</v>
      </c>
    </row>
    <row r="114" spans="1:6" x14ac:dyDescent="0.25">
      <c r="A114" s="1"/>
      <c r="B114" s="1"/>
      <c r="C114" s="24" t="s">
        <v>80</v>
      </c>
      <c r="D114" s="3">
        <f>Private!D114+Private!E114+Private!F114+Private!G114+Private!H114+Private!I114</f>
        <v>0</v>
      </c>
      <c r="E114" s="3">
        <f>Table2[[#This Row],[Q319]]+Table2[[#This Row],[Q419]]+Table2[[#This Row],[Q120]]+Table2[[#This Row],[Q220]]</f>
        <v>0</v>
      </c>
      <c r="F114" s="3">
        <f>Table3[[#This Row],[Section 5. B) 8)]]+Table3[[#This Row],[Section 5. B) 9)]]</f>
        <v>0</v>
      </c>
    </row>
    <row r="115" spans="1:6" x14ac:dyDescent="0.25">
      <c r="A115" s="1"/>
      <c r="B115" s="1"/>
      <c r="C115" s="24" t="s">
        <v>81</v>
      </c>
      <c r="D115" s="3">
        <f>Private!D115+Private!E115+Private!F115+Private!G115+Private!H115+Private!I115</f>
        <v>0</v>
      </c>
      <c r="E115" s="3">
        <f>Table2[[#This Row],[Q319]]+Table2[[#This Row],[Q419]]+Table2[[#This Row],[Q120]]+Table2[[#This Row],[Q220]]</f>
        <v>-2916.47</v>
      </c>
      <c r="F115" s="3">
        <f>Table3[[#This Row],[Section 5. B) 8)]]+Table3[[#This Row],[Section 5. B) 9)]]</f>
        <v>-2916.47</v>
      </c>
    </row>
    <row r="116" spans="1:6" x14ac:dyDescent="0.25">
      <c r="A116" s="12"/>
      <c r="B116" s="12"/>
      <c r="C116" s="30" t="s">
        <v>276</v>
      </c>
      <c r="D116" s="3">
        <f>Private!D116+Private!E116+Private!F116+Private!G116+Private!H116+Private!I116</f>
        <v>0</v>
      </c>
      <c r="E116" s="3">
        <f>Table2[[#This Row],[Q319]]+Table2[[#This Row],[Q419]]+Table2[[#This Row],[Q120]]+Table2[[#This Row],[Q220]]</f>
        <v>0</v>
      </c>
      <c r="F116" s="3">
        <f>Table3[[#This Row],[Section 5. B) 8)]]+Table3[[#This Row],[Section 5. B) 9)]]</f>
        <v>0</v>
      </c>
    </row>
    <row r="117" spans="1:6" x14ac:dyDescent="0.25">
      <c r="A117" s="12"/>
      <c r="B117" s="12"/>
      <c r="C117" s="30" t="s">
        <v>265</v>
      </c>
      <c r="D117" s="3">
        <f>Private!D117+Private!E117+Private!F117+Private!G117+Private!H117+Private!I117</f>
        <v>0</v>
      </c>
      <c r="E117" s="3">
        <f>Table2[[#This Row],[Q319]]+Table2[[#This Row],[Q419]]+Table2[[#This Row],[Q120]]+Table2[[#This Row],[Q220]]</f>
        <v>0</v>
      </c>
      <c r="F117" s="3">
        <f>Table3[[#This Row],[Section 5. B) 8)]]+Table3[[#This Row],[Section 5. B) 9)]]</f>
        <v>0</v>
      </c>
    </row>
    <row r="118" spans="1:6" x14ac:dyDescent="0.25">
      <c r="A118" s="12"/>
      <c r="B118" s="12"/>
      <c r="C118" s="30" t="s">
        <v>277</v>
      </c>
      <c r="D118" s="3">
        <f>Private!D118+Private!E118+Private!F118+Private!G118+Private!H118+Private!I118</f>
        <v>-127.47</v>
      </c>
      <c r="E118" s="3">
        <f>Table2[[#This Row],[Q319]]+Table2[[#This Row],[Q419]]+Table2[[#This Row],[Q120]]+Table2[[#This Row],[Q220]]</f>
        <v>0</v>
      </c>
      <c r="F118" s="3">
        <f>Table3[[#This Row],[Section 5. B) 8)]]+Table3[[#This Row],[Section 5. B) 9)]]</f>
        <v>-127.47</v>
      </c>
    </row>
    <row r="119" spans="1:6" x14ac:dyDescent="0.25">
      <c r="A119" s="1"/>
      <c r="B119" s="1"/>
      <c r="C119" s="24" t="s">
        <v>82</v>
      </c>
      <c r="D119" s="3">
        <f>Private!D119+Private!E119+Private!F119+Private!G119+Private!H119+Private!I119</f>
        <v>0</v>
      </c>
      <c r="E119" s="3">
        <f>Table2[[#This Row],[Q319]]+Table2[[#This Row],[Q419]]+Table2[[#This Row],[Q120]]+Table2[[#This Row],[Q220]]</f>
        <v>0</v>
      </c>
      <c r="F119" s="3">
        <f>Table3[[#This Row],[Section 5. B) 8)]]+Table3[[#This Row],[Section 5. B) 9)]]</f>
        <v>0</v>
      </c>
    </row>
    <row r="120" spans="1:6" x14ac:dyDescent="0.25">
      <c r="A120" s="1"/>
      <c r="B120" s="1"/>
      <c r="C120" s="24" t="s">
        <v>83</v>
      </c>
      <c r="D120" s="3">
        <f>Private!D120+Private!E120+Private!F120+Private!G120+Private!H120+Private!I120</f>
        <v>0</v>
      </c>
      <c r="E120" s="3">
        <f>Table2[[#This Row],[Q319]]+Table2[[#This Row],[Q419]]+Table2[[#This Row],[Q120]]+Table2[[#This Row],[Q220]]</f>
        <v>0</v>
      </c>
      <c r="F120" s="3">
        <f>Table3[[#This Row],[Section 5. B) 8)]]+Table3[[#This Row],[Section 5. B) 9)]]</f>
        <v>0</v>
      </c>
    </row>
    <row r="121" spans="1:6" x14ac:dyDescent="0.25">
      <c r="A121" s="1"/>
      <c r="B121" s="1"/>
      <c r="C121" s="24" t="s">
        <v>142</v>
      </c>
      <c r="D121" s="3">
        <f>Private!D121+Private!E121+Private!F121+Private!G121+Private!H121+Private!I121</f>
        <v>0</v>
      </c>
      <c r="E121" s="3">
        <f>Table2[[#This Row],[Q319]]+Table2[[#This Row],[Q419]]+Table2[[#This Row],[Q120]]+Table2[[#This Row],[Q220]]</f>
        <v>-11825.849999999999</v>
      </c>
      <c r="F121" s="3">
        <f>Table3[[#This Row],[Section 5. B) 8)]]+Table3[[#This Row],[Section 5. B) 9)]]</f>
        <v>-11825.849999999999</v>
      </c>
    </row>
    <row r="122" spans="1:6" x14ac:dyDescent="0.25">
      <c r="A122" s="1"/>
      <c r="B122" s="1"/>
      <c r="C122" s="24" t="s">
        <v>84</v>
      </c>
      <c r="D122" s="3">
        <f>Private!D122+Private!E122+Private!F122+Private!G122+Private!H122+Private!I122</f>
        <v>-22162.05</v>
      </c>
      <c r="E122" s="3">
        <f>Table2[[#This Row],[Q319]]+Table2[[#This Row],[Q419]]+Table2[[#This Row],[Q120]]+Table2[[#This Row],[Q220]]</f>
        <v>0</v>
      </c>
      <c r="F122" s="3">
        <f>Table3[[#This Row],[Section 5. B) 8)]]+Table3[[#This Row],[Section 5. B) 9)]]</f>
        <v>-22162.05</v>
      </c>
    </row>
    <row r="123" spans="1:6" x14ac:dyDescent="0.25">
      <c r="A123" s="1"/>
      <c r="B123" s="1"/>
      <c r="C123" s="24" t="s">
        <v>85</v>
      </c>
      <c r="D123" s="3">
        <f>Private!D123+Private!E123+Private!F123+Private!G123+Private!H123+Private!I123</f>
        <v>-30673.08</v>
      </c>
      <c r="E123" s="3">
        <f>Table2[[#This Row],[Q319]]+Table2[[#This Row],[Q419]]+Table2[[#This Row],[Q120]]+Table2[[#This Row],[Q220]]</f>
        <v>-2804.92</v>
      </c>
      <c r="F123" s="3">
        <f>Table3[[#This Row],[Section 5. B) 8)]]+Table3[[#This Row],[Section 5. B) 9)]]</f>
        <v>-33478</v>
      </c>
    </row>
    <row r="124" spans="1:6" x14ac:dyDescent="0.25">
      <c r="A124" s="1"/>
      <c r="B124" s="1"/>
      <c r="C124" s="24" t="s">
        <v>86</v>
      </c>
      <c r="D124" s="3">
        <f>Private!D124+Private!E124+Private!F124+Private!G124+Private!H124+Private!I124</f>
        <v>-20697.32</v>
      </c>
      <c r="E124" s="3">
        <f>Table2[[#This Row],[Q319]]+Table2[[#This Row],[Q419]]+Table2[[#This Row],[Q120]]+Table2[[#This Row],[Q220]]</f>
        <v>0</v>
      </c>
      <c r="F124" s="3">
        <f>Table3[[#This Row],[Section 5. B) 8)]]+Table3[[#This Row],[Section 5. B) 9)]]</f>
        <v>-20697.32</v>
      </c>
    </row>
    <row r="125" spans="1:6" x14ac:dyDescent="0.25">
      <c r="A125" s="1"/>
      <c r="B125" s="1"/>
      <c r="C125" s="24" t="s">
        <v>87</v>
      </c>
      <c r="D125" s="3">
        <f>Private!D125+Private!E125+Private!F125+Private!G125+Private!H125+Private!I125</f>
        <v>0</v>
      </c>
      <c r="E125" s="3">
        <f>Table2[[#This Row],[Q319]]+Table2[[#This Row],[Q419]]+Table2[[#This Row],[Q120]]+Table2[[#This Row],[Q220]]</f>
        <v>0</v>
      </c>
      <c r="F125" s="3">
        <f>Table3[[#This Row],[Section 5. B) 8)]]+Table3[[#This Row],[Section 5. B) 9)]]</f>
        <v>0</v>
      </c>
    </row>
    <row r="126" spans="1:6" x14ac:dyDescent="0.25">
      <c r="A126" s="1"/>
      <c r="B126" s="1"/>
      <c r="C126" s="24" t="s">
        <v>233</v>
      </c>
      <c r="D126" s="3">
        <f>Private!D126+Private!E126+Private!F126+Private!G126+Private!H126+Private!I126</f>
        <v>0</v>
      </c>
      <c r="E126" s="3">
        <f>Table2[[#This Row],[Q319]]+Table2[[#This Row],[Q419]]+Table2[[#This Row],[Q120]]+Table2[[#This Row],[Q220]]</f>
        <v>0</v>
      </c>
      <c r="F126" s="3">
        <f>Table3[[#This Row],[Section 5. B) 8)]]+Table3[[#This Row],[Section 5. B) 9)]]</f>
        <v>0</v>
      </c>
    </row>
    <row r="127" spans="1:6" x14ac:dyDescent="0.25">
      <c r="A127" s="34"/>
      <c r="B127" s="34"/>
      <c r="C127" s="35" t="s">
        <v>280</v>
      </c>
      <c r="D127" s="3">
        <f>Private!D127+Private!E127+Private!F127+Private!G127+Private!H127+Private!I127</f>
        <v>0</v>
      </c>
      <c r="E127" s="3">
        <f>Table2[[#This Row],[Q319]]+Table2[[#This Row],[Q419]]+Table2[[#This Row],[Q120]]+Table2[[#This Row],[Q220]]</f>
        <v>0</v>
      </c>
      <c r="F127" s="3">
        <f>Table3[[#This Row],[Section 5. B) 8)]]+Table3[[#This Row],[Section 5. B) 9)]]</f>
        <v>0</v>
      </c>
    </row>
    <row r="128" spans="1:6" x14ac:dyDescent="0.25">
      <c r="A128" s="1"/>
      <c r="B128" s="1"/>
      <c r="C128" s="24" t="s">
        <v>88</v>
      </c>
      <c r="D128" s="3">
        <f>Private!D128+Private!E128+Private!F128+Private!G128+Private!H128+Private!I128</f>
        <v>0</v>
      </c>
      <c r="E128" s="3">
        <f>Table2[[#This Row],[Q319]]+Table2[[#This Row],[Q419]]+Table2[[#This Row],[Q120]]+Table2[[#This Row],[Q220]]</f>
        <v>0</v>
      </c>
      <c r="F128" s="3">
        <f>Table3[[#This Row],[Section 5. B) 8)]]+Table3[[#This Row],[Section 5. B) 9)]]</f>
        <v>0</v>
      </c>
    </row>
    <row r="129" spans="1:6" x14ac:dyDescent="0.25">
      <c r="A129" s="1"/>
      <c r="B129" s="1"/>
      <c r="C129" s="24" t="s">
        <v>152</v>
      </c>
      <c r="D129" s="3">
        <f>Private!D129+Private!E129+Private!F129+Private!G129+Private!H129+Private!I129</f>
        <v>0</v>
      </c>
      <c r="E129" s="3">
        <f>Table2[[#This Row],[Q319]]+Table2[[#This Row],[Q419]]+Table2[[#This Row],[Q120]]+Table2[[#This Row],[Q220]]</f>
        <v>-358.46</v>
      </c>
      <c r="F129" s="3">
        <f>Table3[[#This Row],[Section 5. B) 8)]]+Table3[[#This Row],[Section 5. B) 9)]]</f>
        <v>-358.46</v>
      </c>
    </row>
    <row r="130" spans="1:6" x14ac:dyDescent="0.25">
      <c r="A130" s="1"/>
      <c r="B130" s="1"/>
      <c r="C130" s="24" t="s">
        <v>163</v>
      </c>
      <c r="D130" s="3">
        <f>Private!D130+Private!E130+Private!F130+Private!G130+Private!H130+Private!I130</f>
        <v>0</v>
      </c>
      <c r="E130" s="3">
        <f>Table2[[#This Row],[Q319]]+Table2[[#This Row],[Q419]]+Table2[[#This Row],[Q120]]+Table2[[#This Row],[Q220]]</f>
        <v>-2194.94</v>
      </c>
      <c r="F130" s="3">
        <f>Table3[[#This Row],[Section 5. B) 8)]]+Table3[[#This Row],[Section 5. B) 9)]]</f>
        <v>-2194.94</v>
      </c>
    </row>
    <row r="131" spans="1:6" x14ac:dyDescent="0.25">
      <c r="A131" s="1"/>
      <c r="B131" s="1"/>
      <c r="C131" s="24" t="s">
        <v>177</v>
      </c>
      <c r="D131" s="3">
        <f>Private!D131+Private!E131+Private!F131+Private!G131+Private!H131+Private!I131</f>
        <v>-1224.08</v>
      </c>
      <c r="E131" s="3">
        <f>Table2[[#This Row],[Q319]]+Table2[[#This Row],[Q419]]+Table2[[#This Row],[Q120]]+Table2[[#This Row],[Q220]]</f>
        <v>-31617.7</v>
      </c>
      <c r="F131" s="3">
        <f>Table3[[#This Row],[Section 5. B) 8)]]+Table3[[#This Row],[Section 5. B) 9)]]</f>
        <v>-32841.78</v>
      </c>
    </row>
    <row r="132" spans="1:6" x14ac:dyDescent="0.25">
      <c r="A132" s="1"/>
      <c r="B132" s="1"/>
      <c r="C132" s="24" t="s">
        <v>197</v>
      </c>
      <c r="D132" s="3">
        <f>Private!D132+Private!E132+Private!F132+Private!G132+Private!H132+Private!I132</f>
        <v>0</v>
      </c>
      <c r="E132" s="3">
        <f>Table2[[#This Row],[Q319]]+Table2[[#This Row],[Q419]]+Table2[[#This Row],[Q120]]+Table2[[#This Row],[Q220]]</f>
        <v>0</v>
      </c>
      <c r="F132" s="3">
        <f>Table3[[#This Row],[Section 5. B) 8)]]+Table3[[#This Row],[Section 5. B) 9)]]</f>
        <v>0</v>
      </c>
    </row>
    <row r="133" spans="1:6" x14ac:dyDescent="0.25">
      <c r="A133" s="1"/>
      <c r="B133" s="1"/>
      <c r="C133" s="24" t="s">
        <v>228</v>
      </c>
      <c r="D133" s="3">
        <f>Private!D133+Private!E133+Private!F133+Private!G133+Private!H133+Private!I133</f>
        <v>0</v>
      </c>
      <c r="E133" s="3">
        <f>Table2[[#This Row],[Q319]]+Table2[[#This Row],[Q419]]+Table2[[#This Row],[Q120]]+Table2[[#This Row],[Q220]]</f>
        <v>0</v>
      </c>
      <c r="F133" s="3">
        <f>Table3[[#This Row],[Section 5. B) 8)]]+Table3[[#This Row],[Section 5. B) 9)]]</f>
        <v>0</v>
      </c>
    </row>
    <row r="134" spans="1:6" x14ac:dyDescent="0.25">
      <c r="A134" s="1"/>
      <c r="B134" s="1"/>
      <c r="C134" s="24" t="s">
        <v>89</v>
      </c>
      <c r="D134" s="3">
        <f>Private!D134+Private!E134+Private!F134+Private!G134+Private!H134+Private!I134</f>
        <v>0</v>
      </c>
      <c r="E134" s="3">
        <f>Table2[[#This Row],[Q319]]+Table2[[#This Row],[Q419]]+Table2[[#This Row],[Q120]]+Table2[[#This Row],[Q220]]</f>
        <v>0</v>
      </c>
      <c r="F134" s="3">
        <f>Table3[[#This Row],[Section 5. B) 8)]]+Table3[[#This Row],[Section 5. B) 9)]]</f>
        <v>0</v>
      </c>
    </row>
    <row r="135" spans="1:6" x14ac:dyDescent="0.25">
      <c r="A135" s="1"/>
      <c r="B135" s="1"/>
      <c r="C135" s="24" t="s">
        <v>91</v>
      </c>
      <c r="D135" s="3">
        <f>Private!D135+Private!E135+Private!F135+Private!G135+Private!H135+Private!I135</f>
        <v>0</v>
      </c>
      <c r="E135" s="3">
        <f>Table2[[#This Row],[Q319]]+Table2[[#This Row],[Q419]]+Table2[[#This Row],[Q120]]+Table2[[#This Row],[Q220]]</f>
        <v>-374.48</v>
      </c>
      <c r="F135" s="3">
        <f>Table3[[#This Row],[Section 5. B) 8)]]+Table3[[#This Row],[Section 5. B) 9)]]</f>
        <v>-374.48</v>
      </c>
    </row>
    <row r="136" spans="1:6" x14ac:dyDescent="0.25">
      <c r="A136" s="1"/>
      <c r="B136" s="1"/>
      <c r="C136" s="24" t="s">
        <v>90</v>
      </c>
      <c r="D136" s="3">
        <f>Private!D136+Private!E136+Private!F136+Private!G136+Private!H136+Private!I136</f>
        <v>0</v>
      </c>
      <c r="E136" s="3">
        <f>Table2[[#This Row],[Q319]]+Table2[[#This Row],[Q419]]+Table2[[#This Row],[Q120]]+Table2[[#This Row],[Q220]]</f>
        <v>0</v>
      </c>
      <c r="F136" s="3">
        <f>Table3[[#This Row],[Section 5. B) 8)]]+Table3[[#This Row],[Section 5. B) 9)]]</f>
        <v>0</v>
      </c>
    </row>
    <row r="137" spans="1:6" x14ac:dyDescent="0.25">
      <c r="A137" s="1"/>
      <c r="B137" s="1"/>
      <c r="C137" s="24" t="s">
        <v>92</v>
      </c>
      <c r="D137" s="3">
        <f>Private!D137+Private!E137+Private!F137+Private!G137+Private!H137+Private!I137</f>
        <v>-15.82</v>
      </c>
      <c r="E137" s="3">
        <f>Table2[[#This Row],[Q319]]+Table2[[#This Row],[Q419]]+Table2[[#This Row],[Q120]]+Table2[[#This Row],[Q220]]</f>
        <v>0</v>
      </c>
      <c r="F137" s="3">
        <f>Table3[[#This Row],[Section 5. B) 8)]]+Table3[[#This Row],[Section 5. B) 9)]]</f>
        <v>-15.82</v>
      </c>
    </row>
    <row r="138" spans="1:6" x14ac:dyDescent="0.25">
      <c r="A138" s="1"/>
      <c r="B138" s="1"/>
      <c r="C138" s="24" t="s">
        <v>93</v>
      </c>
      <c r="D138" s="3">
        <f>Private!D138+Private!E138+Private!F138+Private!G138+Private!H138+Private!I138</f>
        <v>0</v>
      </c>
      <c r="E138" s="3">
        <f>Table2[[#This Row],[Q319]]+Table2[[#This Row],[Q419]]+Table2[[#This Row],[Q120]]+Table2[[#This Row],[Q220]]</f>
        <v>0</v>
      </c>
      <c r="F138" s="3">
        <f>Table3[[#This Row],[Section 5. B) 8)]]+Table3[[#This Row],[Section 5. B) 9)]]</f>
        <v>0</v>
      </c>
    </row>
    <row r="139" spans="1:6" x14ac:dyDescent="0.25">
      <c r="A139" s="1"/>
      <c r="B139" s="1"/>
      <c r="C139" s="24" t="s">
        <v>251</v>
      </c>
      <c r="D139" s="3">
        <f>Private!D139+Private!E139+Private!F139+Private!G139+Private!H139+Private!I139</f>
        <v>-290.5</v>
      </c>
      <c r="E139" s="3">
        <f>Table2[[#This Row],[Q319]]+Table2[[#This Row],[Q419]]+Table2[[#This Row],[Q120]]+Table2[[#This Row],[Q220]]</f>
        <v>0</v>
      </c>
      <c r="F139" s="3">
        <f>Table3[[#This Row],[Section 5. B) 8)]]+Table3[[#This Row],[Section 5. B) 9)]]</f>
        <v>-290.5</v>
      </c>
    </row>
    <row r="140" spans="1:6" x14ac:dyDescent="0.25">
      <c r="A140" s="1"/>
      <c r="B140" s="1"/>
      <c r="C140" s="24" t="s">
        <v>94</v>
      </c>
      <c r="D140" s="3">
        <f>Private!D140+Private!E140+Private!F140+Private!G140+Private!H140+Private!I140</f>
        <v>0</v>
      </c>
      <c r="E140" s="3">
        <f>Table2[[#This Row],[Q319]]+Table2[[#This Row],[Q419]]+Table2[[#This Row],[Q120]]+Table2[[#This Row],[Q220]]</f>
        <v>-267.94</v>
      </c>
      <c r="F140" s="3">
        <f>Table3[[#This Row],[Section 5. B) 8)]]+Table3[[#This Row],[Section 5. B) 9)]]</f>
        <v>-267.94</v>
      </c>
    </row>
    <row r="141" spans="1:6" x14ac:dyDescent="0.25">
      <c r="A141" s="1"/>
      <c r="B141" s="1"/>
      <c r="C141" s="24" t="s">
        <v>95</v>
      </c>
      <c r="D141" s="3">
        <f>Private!D141+Private!E141+Private!F141+Private!G141+Private!H141+Private!I141</f>
        <v>0</v>
      </c>
      <c r="E141" s="3">
        <f>Table2[[#This Row],[Q319]]+Table2[[#This Row],[Q419]]+Table2[[#This Row],[Q120]]+Table2[[#This Row],[Q220]]</f>
        <v>0</v>
      </c>
      <c r="F141" s="3">
        <f>Table3[[#This Row],[Section 5. B) 8)]]+Table3[[#This Row],[Section 5. B) 9)]]</f>
        <v>0</v>
      </c>
    </row>
    <row r="142" spans="1:6" x14ac:dyDescent="0.25">
      <c r="A142" s="1"/>
      <c r="B142" s="1"/>
      <c r="C142" s="24" t="s">
        <v>96</v>
      </c>
      <c r="D142" s="3">
        <f>Private!D142+Private!E142+Private!F142+Private!G142+Private!H142+Private!I142</f>
        <v>-18377.37</v>
      </c>
      <c r="E142" s="3">
        <f>Table2[[#This Row],[Q319]]+Table2[[#This Row],[Q419]]+Table2[[#This Row],[Q120]]+Table2[[#This Row],[Q220]]</f>
        <v>0</v>
      </c>
      <c r="F142" s="3">
        <f>Table3[[#This Row],[Section 5. B) 8)]]+Table3[[#This Row],[Section 5. B) 9)]]</f>
        <v>-18377.37</v>
      </c>
    </row>
    <row r="143" spans="1:6" x14ac:dyDescent="0.25">
      <c r="A143" s="1"/>
      <c r="B143" s="1"/>
      <c r="C143" s="24" t="s">
        <v>97</v>
      </c>
      <c r="D143" s="3">
        <f>Private!D143+Private!E143+Private!F143+Private!G143+Private!H143+Private!I143</f>
        <v>0</v>
      </c>
      <c r="E143" s="3">
        <f>Table2[[#This Row],[Q319]]+Table2[[#This Row],[Q419]]+Table2[[#This Row],[Q120]]+Table2[[#This Row],[Q220]]</f>
        <v>0</v>
      </c>
      <c r="F143" s="3">
        <f>Table3[[#This Row],[Section 5. B) 8)]]+Table3[[#This Row],[Section 5. B) 9)]]</f>
        <v>0</v>
      </c>
    </row>
    <row r="144" spans="1:6" x14ac:dyDescent="0.25">
      <c r="A144" s="1"/>
      <c r="B144" s="1"/>
      <c r="C144" s="24" t="s">
        <v>98</v>
      </c>
      <c r="D144" s="3">
        <f>Private!D144+Private!E144+Private!F144+Private!G144+Private!H144+Private!I144</f>
        <v>0</v>
      </c>
      <c r="E144" s="3">
        <f>Table2[[#This Row],[Q319]]+Table2[[#This Row],[Q419]]+Table2[[#This Row],[Q120]]+Table2[[#This Row],[Q220]]</f>
        <v>0</v>
      </c>
      <c r="F144" s="3">
        <f>Table3[[#This Row],[Section 5. B) 8)]]+Table3[[#This Row],[Section 5. B) 9)]]</f>
        <v>0</v>
      </c>
    </row>
    <row r="145" spans="1:6" x14ac:dyDescent="0.25">
      <c r="A145" s="1"/>
      <c r="B145" s="1"/>
      <c r="C145" s="24" t="s">
        <v>99</v>
      </c>
      <c r="D145" s="3">
        <f>Private!D145+Private!E145+Private!F145+Private!G145+Private!H145+Private!I145</f>
        <v>0</v>
      </c>
      <c r="E145" s="3">
        <f>Table2[[#This Row],[Q319]]+Table2[[#This Row],[Q419]]+Table2[[#This Row],[Q120]]+Table2[[#This Row],[Q220]]</f>
        <v>-11282.25</v>
      </c>
      <c r="F145" s="3">
        <f>Table3[[#This Row],[Section 5. B) 8)]]+Table3[[#This Row],[Section 5. B) 9)]]</f>
        <v>-11282.25</v>
      </c>
    </row>
    <row r="146" spans="1:6" x14ac:dyDescent="0.25">
      <c r="A146" s="1"/>
      <c r="B146" s="1"/>
      <c r="C146" s="24" t="s">
        <v>200</v>
      </c>
      <c r="D146" s="3">
        <f>Private!D146+Private!E146+Private!F146+Private!G146+Private!H146+Private!I146</f>
        <v>0</v>
      </c>
      <c r="E146" s="3">
        <f>Table2[[#This Row],[Q319]]+Table2[[#This Row],[Q419]]+Table2[[#This Row],[Q120]]+Table2[[#This Row],[Q220]]</f>
        <v>-1726.29</v>
      </c>
      <c r="F146" s="3">
        <f>Table3[[#This Row],[Section 5. B) 8)]]+Table3[[#This Row],[Section 5. B) 9)]]</f>
        <v>-1726.29</v>
      </c>
    </row>
    <row r="147" spans="1:6" x14ac:dyDescent="0.25">
      <c r="A147" s="1"/>
      <c r="B147" s="1"/>
      <c r="C147" s="24" t="s">
        <v>100</v>
      </c>
      <c r="D147" s="3">
        <f>Private!D147+Private!E147+Private!F147+Private!G147+Private!H147+Private!I147</f>
        <v>0</v>
      </c>
      <c r="E147" s="3">
        <f>Table2[[#This Row],[Q319]]+Table2[[#This Row],[Q419]]+Table2[[#This Row],[Q120]]+Table2[[#This Row],[Q220]]</f>
        <v>0</v>
      </c>
      <c r="F147" s="3">
        <f>Table3[[#This Row],[Section 5. B) 8)]]+Table3[[#This Row],[Section 5. B) 9)]]</f>
        <v>0</v>
      </c>
    </row>
    <row r="148" spans="1:6" x14ac:dyDescent="0.25">
      <c r="A148" s="1"/>
      <c r="B148" s="1"/>
      <c r="C148" s="24" t="s">
        <v>101</v>
      </c>
      <c r="D148" s="3">
        <f>Private!D148+Private!E148+Private!F148+Private!G148+Private!H148+Private!I148</f>
        <v>0</v>
      </c>
      <c r="E148" s="3">
        <f>Table2[[#This Row],[Q319]]+Table2[[#This Row],[Q419]]+Table2[[#This Row],[Q120]]+Table2[[#This Row],[Q220]]</f>
        <v>0</v>
      </c>
      <c r="F148" s="3">
        <f>Table3[[#This Row],[Section 5. B) 8)]]+Table3[[#This Row],[Section 5. B) 9)]]</f>
        <v>0</v>
      </c>
    </row>
    <row r="149" spans="1:6" x14ac:dyDescent="0.25">
      <c r="A149" s="1"/>
      <c r="B149" s="1"/>
      <c r="C149" s="24" t="s">
        <v>102</v>
      </c>
      <c r="D149" s="3">
        <f>Private!D149+Private!E149+Private!F149+Private!G149+Private!H149+Private!I149</f>
        <v>-129522.66</v>
      </c>
      <c r="E149" s="3">
        <f>Table2[[#This Row],[Q319]]+Table2[[#This Row],[Q419]]+Table2[[#This Row],[Q120]]+Table2[[#This Row],[Q220]]</f>
        <v>-158252.12</v>
      </c>
      <c r="F149" s="3">
        <f>Table3[[#This Row],[Section 5. B) 8)]]+Table3[[#This Row],[Section 5. B) 9)]]</f>
        <v>-287774.78000000003</v>
      </c>
    </row>
    <row r="150" spans="1:6" x14ac:dyDescent="0.25">
      <c r="A150" s="1"/>
      <c r="B150" s="1"/>
      <c r="C150" s="24" t="s">
        <v>104</v>
      </c>
      <c r="D150" s="3">
        <f>Private!D150+Private!E150+Private!F150+Private!G150+Private!H150+Private!I150</f>
        <v>0</v>
      </c>
      <c r="E150" s="3">
        <f>Table2[[#This Row],[Q319]]+Table2[[#This Row],[Q419]]+Table2[[#This Row],[Q120]]+Table2[[#This Row],[Q220]]</f>
        <v>-4213.3</v>
      </c>
      <c r="F150" s="3">
        <f>Table3[[#This Row],[Section 5. B) 8)]]+Table3[[#This Row],[Section 5. B) 9)]]</f>
        <v>-4213.3</v>
      </c>
    </row>
    <row r="151" spans="1:6" x14ac:dyDescent="0.25">
      <c r="A151" s="1"/>
      <c r="B151" s="1"/>
      <c r="C151" s="24" t="s">
        <v>105</v>
      </c>
      <c r="D151" s="3">
        <f>Private!D151+Private!E151+Private!F151+Private!G151+Private!H151+Private!I151</f>
        <v>0</v>
      </c>
      <c r="E151" s="3">
        <f>Table2[[#This Row],[Q319]]+Table2[[#This Row],[Q419]]+Table2[[#This Row],[Q120]]+Table2[[#This Row],[Q220]]</f>
        <v>0</v>
      </c>
      <c r="F151" s="3">
        <f>Table3[[#This Row],[Section 5. B) 8)]]+Table3[[#This Row],[Section 5. B) 9)]]</f>
        <v>0</v>
      </c>
    </row>
    <row r="152" spans="1:6" x14ac:dyDescent="0.25">
      <c r="A152" s="1"/>
      <c r="B152" s="1"/>
      <c r="C152" s="24" t="s">
        <v>106</v>
      </c>
      <c r="D152" s="3">
        <f>Private!D152+Private!E152+Private!F152+Private!G152+Private!H152+Private!I152</f>
        <v>0</v>
      </c>
      <c r="E152" s="3">
        <f>Table2[[#This Row],[Q319]]+Table2[[#This Row],[Q419]]+Table2[[#This Row],[Q120]]+Table2[[#This Row],[Q220]]</f>
        <v>-23170.379999999997</v>
      </c>
      <c r="F152" s="3">
        <f>Table3[[#This Row],[Section 5. B) 8)]]+Table3[[#This Row],[Section 5. B) 9)]]</f>
        <v>-23170.379999999997</v>
      </c>
    </row>
    <row r="153" spans="1:6" x14ac:dyDescent="0.25">
      <c r="A153" s="1"/>
      <c r="B153" s="1"/>
      <c r="C153" s="24" t="s">
        <v>107</v>
      </c>
      <c r="D153" s="3">
        <f>Private!D153+Private!E153+Private!F153+Private!G153+Private!H153+Private!I153</f>
        <v>0</v>
      </c>
      <c r="E153" s="3">
        <f>Table2[[#This Row],[Q319]]+Table2[[#This Row],[Q419]]+Table2[[#This Row],[Q120]]+Table2[[#This Row],[Q220]]</f>
        <v>0</v>
      </c>
      <c r="F153" s="3">
        <f>Table3[[#This Row],[Section 5. B) 8)]]+Table3[[#This Row],[Section 5. B) 9)]]</f>
        <v>0</v>
      </c>
    </row>
    <row r="154" spans="1:6" x14ac:dyDescent="0.25">
      <c r="A154" s="1"/>
      <c r="B154" s="1"/>
      <c r="C154" s="24" t="s">
        <v>201</v>
      </c>
      <c r="D154" s="3">
        <f>Private!D154+Private!E154+Private!F154+Private!G154+Private!H154+Private!I154</f>
        <v>-91923.8</v>
      </c>
      <c r="E154" s="3">
        <f>Table2[[#This Row],[Q319]]+Table2[[#This Row],[Q419]]+Table2[[#This Row],[Q120]]+Table2[[#This Row],[Q220]]</f>
        <v>-10.14</v>
      </c>
      <c r="F154" s="3">
        <f>Table3[[#This Row],[Section 5. B) 8)]]+Table3[[#This Row],[Section 5. B) 9)]]</f>
        <v>-91933.94</v>
      </c>
    </row>
    <row r="155" spans="1:6" x14ac:dyDescent="0.25">
      <c r="A155" s="1"/>
      <c r="B155" s="1"/>
      <c r="C155" s="24" t="s">
        <v>202</v>
      </c>
      <c r="D155" s="3">
        <f>Private!D155+Private!E155+Private!F155+Private!G155+Private!H155+Private!I155</f>
        <v>-57117.2</v>
      </c>
      <c r="E155" s="3">
        <f>Table2[[#This Row],[Q319]]+Table2[[#This Row],[Q419]]+Table2[[#This Row],[Q120]]+Table2[[#This Row],[Q220]]</f>
        <v>-9196.14</v>
      </c>
      <c r="F155" s="3">
        <f>Table3[[#This Row],[Section 5. B) 8)]]+Table3[[#This Row],[Section 5. B) 9)]]</f>
        <v>-66313.34</v>
      </c>
    </row>
    <row r="156" spans="1:6" x14ac:dyDescent="0.25">
      <c r="A156" s="1"/>
      <c r="B156" s="1"/>
      <c r="C156" s="24" t="s">
        <v>147</v>
      </c>
      <c r="D156" s="3">
        <f>Private!D156+Private!E156+Private!F156+Private!G156+Private!H156+Private!I156</f>
        <v>-94753.38</v>
      </c>
      <c r="E156" s="3">
        <f>Table2[[#This Row],[Q319]]+Table2[[#This Row],[Q419]]+Table2[[#This Row],[Q120]]+Table2[[#This Row],[Q220]]</f>
        <v>-4433.88</v>
      </c>
      <c r="F156" s="3">
        <f>Table3[[#This Row],[Section 5. B) 8)]]+Table3[[#This Row],[Section 5. B) 9)]]</f>
        <v>-99187.260000000009</v>
      </c>
    </row>
    <row r="157" spans="1:6" x14ac:dyDescent="0.25">
      <c r="A157" s="1"/>
      <c r="B157" s="1"/>
      <c r="C157" s="24" t="s">
        <v>203</v>
      </c>
      <c r="D157" s="3">
        <f>Private!D157+Private!E157+Private!F157+Private!G157+Private!H157+Private!I157</f>
        <v>-144334.47999999998</v>
      </c>
      <c r="E157" s="3">
        <f>Table2[[#This Row],[Q319]]+Table2[[#This Row],[Q419]]+Table2[[#This Row],[Q120]]+Table2[[#This Row],[Q220]]</f>
        <v>-25762.84</v>
      </c>
      <c r="F157" s="3">
        <f>Table3[[#This Row],[Section 5. B) 8)]]+Table3[[#This Row],[Section 5. B) 9)]]</f>
        <v>-170097.31999999998</v>
      </c>
    </row>
    <row r="158" spans="1:6" x14ac:dyDescent="0.25">
      <c r="A158" s="1"/>
      <c r="B158" s="1"/>
      <c r="C158" s="24" t="s">
        <v>204</v>
      </c>
      <c r="D158" s="3">
        <f>Private!D158+Private!E158+Private!F158+Private!G158+Private!H158+Private!I158</f>
        <v>-17726.900000000001</v>
      </c>
      <c r="E158" s="3">
        <f>Table2[[#This Row],[Q319]]+Table2[[#This Row],[Q419]]+Table2[[#This Row],[Q120]]+Table2[[#This Row],[Q220]]</f>
        <v>-3362.27</v>
      </c>
      <c r="F158" s="3">
        <f>Table3[[#This Row],[Section 5. B) 8)]]+Table3[[#This Row],[Section 5. B) 9)]]</f>
        <v>-21089.170000000002</v>
      </c>
    </row>
    <row r="159" spans="1:6" x14ac:dyDescent="0.25">
      <c r="A159" s="1"/>
      <c r="B159" s="1"/>
      <c r="C159" s="24" t="s">
        <v>149</v>
      </c>
      <c r="D159" s="3">
        <f>Private!D159+Private!E159+Private!F159+Private!G159+Private!H159+Private!I159</f>
        <v>-58951.840000000004</v>
      </c>
      <c r="E159" s="3">
        <f>Table2[[#This Row],[Q319]]+Table2[[#This Row],[Q419]]+Table2[[#This Row],[Q120]]+Table2[[#This Row],[Q220]]</f>
        <v>-19495.86</v>
      </c>
      <c r="F159" s="3">
        <f>Table3[[#This Row],[Section 5. B) 8)]]+Table3[[#This Row],[Section 5. B) 9)]]</f>
        <v>-78447.700000000012</v>
      </c>
    </row>
    <row r="160" spans="1:6" x14ac:dyDescent="0.25">
      <c r="A160" s="1"/>
      <c r="B160" s="1"/>
      <c r="C160" s="24" t="s">
        <v>150</v>
      </c>
      <c r="D160" s="3">
        <f>Private!D160+Private!E160+Private!F160+Private!G160+Private!H160+Private!I160</f>
        <v>0</v>
      </c>
      <c r="E160" s="3">
        <f>Table2[[#This Row],[Q319]]+Table2[[#This Row],[Q419]]+Table2[[#This Row],[Q120]]+Table2[[#This Row],[Q220]]</f>
        <v>0</v>
      </c>
      <c r="F160" s="3">
        <f>Table3[[#This Row],[Section 5. B) 8)]]+Table3[[#This Row],[Section 5. B) 9)]]</f>
        <v>0</v>
      </c>
    </row>
    <row r="161" spans="1:6" x14ac:dyDescent="0.25">
      <c r="A161" s="1"/>
      <c r="B161" s="1"/>
      <c r="C161" s="24" t="s">
        <v>151</v>
      </c>
      <c r="D161" s="3">
        <f>Private!D161+Private!E161+Private!F161+Private!G161+Private!H161+Private!I161</f>
        <v>0</v>
      </c>
      <c r="E161" s="3">
        <f>Table2[[#This Row],[Q319]]+Table2[[#This Row],[Q419]]+Table2[[#This Row],[Q120]]+Table2[[#This Row],[Q220]]</f>
        <v>0</v>
      </c>
      <c r="F161" s="3">
        <f>Table3[[#This Row],[Section 5. B) 8)]]+Table3[[#This Row],[Section 5. B) 9)]]</f>
        <v>0</v>
      </c>
    </row>
    <row r="162" spans="1:6" x14ac:dyDescent="0.25">
      <c r="A162" s="1"/>
      <c r="B162" s="1"/>
      <c r="C162" s="24" t="s">
        <v>205</v>
      </c>
      <c r="D162" s="3">
        <f>Private!D162+Private!E162+Private!F162+Private!G162+Private!H162+Private!I162</f>
        <v>-164460.42000000001</v>
      </c>
      <c r="E162" s="3">
        <f>Table2[[#This Row],[Q319]]+Table2[[#This Row],[Q419]]+Table2[[#This Row],[Q120]]+Table2[[#This Row],[Q220]]</f>
        <v>-146342.46</v>
      </c>
      <c r="F162" s="3">
        <f>Table3[[#This Row],[Section 5. B) 8)]]+Table3[[#This Row],[Section 5. B) 9)]]</f>
        <v>-310802.88</v>
      </c>
    </row>
    <row r="163" spans="1:6" x14ac:dyDescent="0.25">
      <c r="A163" s="1"/>
      <c r="B163" s="1"/>
      <c r="C163" s="24" t="s">
        <v>206</v>
      </c>
      <c r="D163" s="3">
        <f>Private!D163+Private!E163+Private!F163+Private!G163+Private!H163+Private!I163</f>
        <v>-142101.04</v>
      </c>
      <c r="E163" s="3">
        <f>Table2[[#This Row],[Q319]]+Table2[[#This Row],[Q419]]+Table2[[#This Row],[Q120]]+Table2[[#This Row],[Q220]]</f>
        <v>-111002.49999999999</v>
      </c>
      <c r="F163" s="3">
        <f>Table3[[#This Row],[Section 5. B) 8)]]+Table3[[#This Row],[Section 5. B) 9)]]</f>
        <v>-253103.53999999998</v>
      </c>
    </row>
    <row r="164" spans="1:6" x14ac:dyDescent="0.25">
      <c r="A164" s="1"/>
      <c r="B164" s="1"/>
      <c r="C164" s="24" t="s">
        <v>153</v>
      </c>
      <c r="D164" s="3">
        <f>Private!D164+Private!E164+Private!F164+Private!G164+Private!H164+Private!I164</f>
        <v>-24834.73</v>
      </c>
      <c r="E164" s="3">
        <f>Table2[[#This Row],[Q319]]+Table2[[#This Row],[Q419]]+Table2[[#This Row],[Q120]]+Table2[[#This Row],[Q220]]</f>
        <v>0</v>
      </c>
      <c r="F164" s="3">
        <f>Table3[[#This Row],[Section 5. B) 8)]]+Table3[[#This Row],[Section 5. B) 9)]]</f>
        <v>-24834.73</v>
      </c>
    </row>
    <row r="165" spans="1:6" x14ac:dyDescent="0.25">
      <c r="A165" s="1"/>
      <c r="B165" s="1"/>
      <c r="C165" s="24" t="s">
        <v>207</v>
      </c>
      <c r="D165" s="3">
        <f>Private!D165+Private!E165+Private!F165+Private!G165+Private!H165+Private!I165</f>
        <v>-87392.9</v>
      </c>
      <c r="E165" s="3">
        <f>Table2[[#This Row],[Q319]]+Table2[[#This Row],[Q419]]+Table2[[#This Row],[Q120]]+Table2[[#This Row],[Q220]]</f>
        <v>-7836.63</v>
      </c>
      <c r="F165" s="3">
        <f>Table3[[#This Row],[Section 5. B) 8)]]+Table3[[#This Row],[Section 5. B) 9)]]</f>
        <v>-95229.53</v>
      </c>
    </row>
    <row r="166" spans="1:6" x14ac:dyDescent="0.25">
      <c r="A166" s="1"/>
      <c r="B166" s="1"/>
      <c r="C166" s="24" t="s">
        <v>208</v>
      </c>
      <c r="D166" s="3">
        <f>Private!D166+Private!E166+Private!F166+Private!G166+Private!H166+Private!I166</f>
        <v>-103762.69999999998</v>
      </c>
      <c r="E166" s="3">
        <f>Table2[[#This Row],[Q319]]+Table2[[#This Row],[Q419]]+Table2[[#This Row],[Q120]]+Table2[[#This Row],[Q220]]</f>
        <v>-391</v>
      </c>
      <c r="F166" s="3">
        <f>Table3[[#This Row],[Section 5. B) 8)]]+Table3[[#This Row],[Section 5. B) 9)]]</f>
        <v>-104153.69999999998</v>
      </c>
    </row>
    <row r="167" spans="1:6" x14ac:dyDescent="0.25">
      <c r="A167" s="1"/>
      <c r="B167" s="1"/>
      <c r="C167" s="24" t="s">
        <v>209</v>
      </c>
      <c r="D167" s="3">
        <f>Private!D167+Private!E167+Private!F167+Private!G167+Private!H167+Private!I167</f>
        <v>-57219.45</v>
      </c>
      <c r="E167" s="3">
        <f>Table2[[#This Row],[Q319]]+Table2[[#This Row],[Q419]]+Table2[[#This Row],[Q120]]+Table2[[#This Row],[Q220]]</f>
        <v>-16644.66</v>
      </c>
      <c r="F167" s="3">
        <f>Table3[[#This Row],[Section 5. B) 8)]]+Table3[[#This Row],[Section 5. B) 9)]]</f>
        <v>-73864.11</v>
      </c>
    </row>
    <row r="168" spans="1:6" x14ac:dyDescent="0.25">
      <c r="A168" s="1"/>
      <c r="B168" s="1"/>
      <c r="C168" s="24" t="s">
        <v>157</v>
      </c>
      <c r="D168" s="3">
        <f>Private!D168+Private!E168+Private!F168+Private!G168+Private!H168+Private!I168</f>
        <v>-102447.51999999999</v>
      </c>
      <c r="E168" s="3">
        <f>Table2[[#This Row],[Q319]]+Table2[[#This Row],[Q419]]+Table2[[#This Row],[Q120]]+Table2[[#This Row],[Q220]]</f>
        <v>-1898.25</v>
      </c>
      <c r="F168" s="3">
        <f>Table3[[#This Row],[Section 5. B) 8)]]+Table3[[#This Row],[Section 5. B) 9)]]</f>
        <v>-104345.76999999999</v>
      </c>
    </row>
    <row r="169" spans="1:6" x14ac:dyDescent="0.25">
      <c r="A169" s="1"/>
      <c r="B169" s="1"/>
      <c r="C169" s="24" t="s">
        <v>210</v>
      </c>
      <c r="D169" s="3">
        <f>Private!D169+Private!E169+Private!F169+Private!G169+Private!H169+Private!I169</f>
        <v>-259625.47999999998</v>
      </c>
      <c r="E169" s="3">
        <f>Table2[[#This Row],[Q319]]+Table2[[#This Row],[Q419]]+Table2[[#This Row],[Q120]]+Table2[[#This Row],[Q220]]</f>
        <v>-3137.76</v>
      </c>
      <c r="F169" s="3">
        <f>Table3[[#This Row],[Section 5. B) 8)]]+Table3[[#This Row],[Section 5. B) 9)]]</f>
        <v>-262763.24</v>
      </c>
    </row>
    <row r="170" spans="1:6" x14ac:dyDescent="0.25">
      <c r="A170" s="1"/>
      <c r="B170" s="1"/>
      <c r="C170" s="24" t="s">
        <v>158</v>
      </c>
      <c r="D170" s="3">
        <f>Private!D170+Private!E170+Private!F170+Private!G170+Private!H170+Private!I170</f>
        <v>-157605.34</v>
      </c>
      <c r="E170" s="3">
        <f>Table2[[#This Row],[Q319]]+Table2[[#This Row],[Q419]]+Table2[[#This Row],[Q120]]+Table2[[#This Row],[Q220]]</f>
        <v>-10904.64</v>
      </c>
      <c r="F170" s="3">
        <f>Table3[[#This Row],[Section 5. B) 8)]]+Table3[[#This Row],[Section 5. B) 9)]]</f>
        <v>-168509.97999999998</v>
      </c>
    </row>
    <row r="171" spans="1:6" x14ac:dyDescent="0.25">
      <c r="A171" s="1"/>
      <c r="B171" s="1"/>
      <c r="C171" s="24" t="s">
        <v>211</v>
      </c>
      <c r="D171" s="3">
        <f>Private!D171+Private!E171+Private!F171+Private!G171+Private!H171+Private!I171</f>
        <v>-95803.37000000001</v>
      </c>
      <c r="E171" s="3">
        <f>Table2[[#This Row],[Q319]]+Table2[[#This Row],[Q419]]+Table2[[#This Row],[Q120]]+Table2[[#This Row],[Q220]]</f>
        <v>0</v>
      </c>
      <c r="F171" s="3">
        <f>Table3[[#This Row],[Section 5. B) 8)]]+Table3[[#This Row],[Section 5. B) 9)]]</f>
        <v>-95803.37000000001</v>
      </c>
    </row>
    <row r="172" spans="1:6" x14ac:dyDescent="0.25">
      <c r="A172" s="1"/>
      <c r="B172" s="1"/>
      <c r="C172" s="24" t="s">
        <v>212</v>
      </c>
      <c r="D172" s="3">
        <f>Private!D172+Private!E172+Private!F172+Private!G172+Private!H172+Private!I172</f>
        <v>-112439.52</v>
      </c>
      <c r="E172" s="3">
        <f>Table2[[#This Row],[Q319]]+Table2[[#This Row],[Q419]]+Table2[[#This Row],[Q120]]+Table2[[#This Row],[Q220]]</f>
        <v>-5796.54</v>
      </c>
      <c r="F172" s="3">
        <f>Table3[[#This Row],[Section 5. B) 8)]]+Table3[[#This Row],[Section 5. B) 9)]]</f>
        <v>-118236.06</v>
      </c>
    </row>
    <row r="173" spans="1:6" x14ac:dyDescent="0.25">
      <c r="A173" s="1"/>
      <c r="B173" s="1"/>
      <c r="C173" s="24" t="s">
        <v>213</v>
      </c>
      <c r="D173" s="3">
        <f>Private!D173+Private!E173+Private!F173+Private!G173+Private!H173+Private!I173</f>
        <v>-34747.29</v>
      </c>
      <c r="E173" s="3">
        <f>Table2[[#This Row],[Q319]]+Table2[[#This Row],[Q419]]+Table2[[#This Row],[Q120]]+Table2[[#This Row],[Q220]]</f>
        <v>-34890.130000000005</v>
      </c>
      <c r="F173" s="3">
        <f>Table3[[#This Row],[Section 5. B) 8)]]+Table3[[#This Row],[Section 5. B) 9)]]</f>
        <v>-69637.420000000013</v>
      </c>
    </row>
    <row r="174" spans="1:6" x14ac:dyDescent="0.25">
      <c r="A174" s="1"/>
      <c r="B174" s="1"/>
      <c r="C174" s="24" t="s">
        <v>214</v>
      </c>
      <c r="D174" s="3">
        <f>Private!D174+Private!E174+Private!F174+Private!G174+Private!H174+Private!I174</f>
        <v>-25251.57</v>
      </c>
      <c r="E174" s="3">
        <f>Table2[[#This Row],[Q319]]+Table2[[#This Row],[Q419]]+Table2[[#This Row],[Q120]]+Table2[[#This Row],[Q220]]</f>
        <v>-19024.669999999998</v>
      </c>
      <c r="F174" s="3">
        <f>Table3[[#This Row],[Section 5. B) 8)]]+Table3[[#This Row],[Section 5. B) 9)]]</f>
        <v>-44276.24</v>
      </c>
    </row>
    <row r="175" spans="1:6" x14ac:dyDescent="0.25">
      <c r="A175" s="1"/>
      <c r="B175" s="1"/>
      <c r="C175" s="24" t="s">
        <v>215</v>
      </c>
      <c r="D175" s="3">
        <f>Private!D175+Private!E175+Private!F175+Private!G175+Private!H175+Private!I175</f>
        <v>-22369.059999999998</v>
      </c>
      <c r="E175" s="3">
        <f>Table2[[#This Row],[Q319]]+Table2[[#This Row],[Q419]]+Table2[[#This Row],[Q120]]+Table2[[#This Row],[Q220]]</f>
        <v>-3530.4799999999996</v>
      </c>
      <c r="F175" s="3">
        <f>Table3[[#This Row],[Section 5. B) 8)]]+Table3[[#This Row],[Section 5. B) 9)]]</f>
        <v>-25899.539999999997</v>
      </c>
    </row>
    <row r="176" spans="1:6" x14ac:dyDescent="0.25">
      <c r="A176" s="1"/>
      <c r="B176" s="1"/>
      <c r="C176" s="24" t="s">
        <v>216</v>
      </c>
      <c r="D176" s="3">
        <f>Private!D176+Private!E176+Private!F176+Private!G176+Private!H176+Private!I176</f>
        <v>-29130.11</v>
      </c>
      <c r="E176" s="3">
        <f>Table2[[#This Row],[Q319]]+Table2[[#This Row],[Q419]]+Table2[[#This Row],[Q120]]+Table2[[#This Row],[Q220]]</f>
        <v>-2614.13</v>
      </c>
      <c r="F176" s="3">
        <f>Table3[[#This Row],[Section 5. B) 8)]]+Table3[[#This Row],[Section 5. B) 9)]]</f>
        <v>-31744.240000000002</v>
      </c>
    </row>
    <row r="177" spans="1:6" x14ac:dyDescent="0.25">
      <c r="A177" s="1"/>
      <c r="B177" s="1"/>
      <c r="C177" s="24" t="s">
        <v>217</v>
      </c>
      <c r="D177" s="3">
        <f>Private!D177+Private!E177+Private!F177+Private!G177+Private!H177+Private!I177</f>
        <v>-2912.36</v>
      </c>
      <c r="E177" s="3">
        <f>Table2[[#This Row],[Q319]]+Table2[[#This Row],[Q419]]+Table2[[#This Row],[Q120]]+Table2[[#This Row],[Q220]]</f>
        <v>0</v>
      </c>
      <c r="F177" s="3">
        <f>Table3[[#This Row],[Section 5. B) 8)]]+Table3[[#This Row],[Section 5. B) 9)]]</f>
        <v>-2912.36</v>
      </c>
    </row>
    <row r="178" spans="1:6" x14ac:dyDescent="0.25">
      <c r="A178" s="1"/>
      <c r="B178" s="1"/>
      <c r="C178" s="24" t="s">
        <v>218</v>
      </c>
      <c r="D178" s="3">
        <f>Private!D178+Private!E178+Private!F178+Private!G178+Private!H178+Private!I178</f>
        <v>-574.76</v>
      </c>
      <c r="E178" s="3">
        <f>Table2[[#This Row],[Q319]]+Table2[[#This Row],[Q419]]+Table2[[#This Row],[Q120]]+Table2[[#This Row],[Q220]]</f>
        <v>-16472.009999999998</v>
      </c>
      <c r="F178" s="3">
        <f>Table3[[#This Row],[Section 5. B) 8)]]+Table3[[#This Row],[Section 5. B) 9)]]</f>
        <v>-17046.769999999997</v>
      </c>
    </row>
    <row r="179" spans="1:6" x14ac:dyDescent="0.25">
      <c r="A179" s="1"/>
      <c r="B179" s="1"/>
      <c r="C179" s="24" t="s">
        <v>219</v>
      </c>
      <c r="D179" s="3">
        <f>Private!D179+Private!E179+Private!F179+Private!G179+Private!H179+Private!I179</f>
        <v>0</v>
      </c>
      <c r="E179" s="3">
        <f>Table2[[#This Row],[Q319]]+Table2[[#This Row],[Q419]]+Table2[[#This Row],[Q120]]+Table2[[#This Row],[Q220]]</f>
        <v>0</v>
      </c>
      <c r="F179" s="3">
        <f>Table3[[#This Row],[Section 5. B) 8)]]+Table3[[#This Row],[Section 5. B) 9)]]</f>
        <v>0</v>
      </c>
    </row>
    <row r="180" spans="1:6" x14ac:dyDescent="0.25">
      <c r="A180" s="1"/>
      <c r="B180" s="1"/>
      <c r="C180" s="24" t="s">
        <v>164</v>
      </c>
      <c r="D180" s="3">
        <f>Private!D180+Private!E180+Private!F180+Private!G180+Private!H180+Private!I180</f>
        <v>0</v>
      </c>
      <c r="E180" s="3">
        <f>Table2[[#This Row],[Q319]]+Table2[[#This Row],[Q419]]+Table2[[#This Row],[Q120]]+Table2[[#This Row],[Q220]]</f>
        <v>0</v>
      </c>
      <c r="F180" s="3">
        <f>Table3[[#This Row],[Section 5. B) 8)]]+Table3[[#This Row],[Section 5. B) 9)]]</f>
        <v>0</v>
      </c>
    </row>
    <row r="181" spans="1:6" x14ac:dyDescent="0.25">
      <c r="A181" s="1"/>
      <c r="B181" s="1"/>
      <c r="C181" s="24" t="s">
        <v>165</v>
      </c>
      <c r="D181" s="3">
        <f>Private!D181+Private!E181+Private!F181+Private!G181+Private!H181+Private!I181</f>
        <v>-29901.11</v>
      </c>
      <c r="E181" s="3">
        <f>Table2[[#This Row],[Q319]]+Table2[[#This Row],[Q419]]+Table2[[#This Row],[Q120]]+Table2[[#This Row],[Q220]]</f>
        <v>-9990.880000000001</v>
      </c>
      <c r="F181" s="3">
        <f>Table3[[#This Row],[Section 5. B) 8)]]+Table3[[#This Row],[Section 5. B) 9)]]</f>
        <v>-39891.990000000005</v>
      </c>
    </row>
    <row r="182" spans="1:6" x14ac:dyDescent="0.25">
      <c r="A182" s="1"/>
      <c r="B182" s="1"/>
      <c r="C182" s="24" t="s">
        <v>166</v>
      </c>
      <c r="D182" s="3">
        <f>Private!D182+Private!E182+Private!F182+Private!G182+Private!H182+Private!I182</f>
        <v>-8381.39</v>
      </c>
      <c r="E182" s="3">
        <f>Table2[[#This Row],[Q319]]+Table2[[#This Row],[Q419]]+Table2[[#This Row],[Q120]]+Table2[[#This Row],[Q220]]</f>
        <v>-2247.81</v>
      </c>
      <c r="F182" s="3">
        <f>Table3[[#This Row],[Section 5. B) 8)]]+Table3[[#This Row],[Section 5. B) 9)]]</f>
        <v>-10629.199999999999</v>
      </c>
    </row>
    <row r="183" spans="1:6" x14ac:dyDescent="0.25">
      <c r="A183" s="1"/>
      <c r="B183" s="1"/>
      <c r="C183" s="24" t="s">
        <v>167</v>
      </c>
      <c r="D183" s="3">
        <f>Private!D183+Private!E183+Private!F183+Private!G183+Private!H183+Private!I183</f>
        <v>-5177.93</v>
      </c>
      <c r="E183" s="3">
        <f>Table2[[#This Row],[Q319]]+Table2[[#This Row],[Q419]]+Table2[[#This Row],[Q120]]+Table2[[#This Row],[Q220]]</f>
        <v>-75069.78</v>
      </c>
      <c r="F183" s="3">
        <f>Table3[[#This Row],[Section 5. B) 8)]]+Table3[[#This Row],[Section 5. B) 9)]]</f>
        <v>-80247.709999999992</v>
      </c>
    </row>
    <row r="184" spans="1:6" x14ac:dyDescent="0.25">
      <c r="A184" s="1"/>
      <c r="B184" s="1"/>
      <c r="C184" s="24" t="s">
        <v>168</v>
      </c>
      <c r="D184" s="3">
        <f>Private!D184+Private!E184+Private!F184+Private!G184+Private!H184+Private!I184</f>
        <v>0</v>
      </c>
      <c r="E184" s="3">
        <f>Table2[[#This Row],[Q319]]+Table2[[#This Row],[Q419]]+Table2[[#This Row],[Q120]]+Table2[[#This Row],[Q220]]</f>
        <v>-3619.8999999999996</v>
      </c>
      <c r="F184" s="3">
        <f>Table3[[#This Row],[Section 5. B) 8)]]+Table3[[#This Row],[Section 5. B) 9)]]</f>
        <v>-3619.8999999999996</v>
      </c>
    </row>
    <row r="185" spans="1:6" x14ac:dyDescent="0.25">
      <c r="A185" s="1"/>
      <c r="B185" s="1"/>
      <c r="C185" s="24" t="s">
        <v>169</v>
      </c>
      <c r="D185" s="3">
        <f>Private!D185+Private!E185+Private!F185+Private!G185+Private!H185+Private!I185</f>
        <v>0</v>
      </c>
      <c r="E185" s="3">
        <f>Table2[[#This Row],[Q319]]+Table2[[#This Row],[Q419]]+Table2[[#This Row],[Q120]]+Table2[[#This Row],[Q220]]</f>
        <v>-1655.4</v>
      </c>
      <c r="F185" s="3">
        <f>Table3[[#This Row],[Section 5. B) 8)]]+Table3[[#This Row],[Section 5. B) 9)]]</f>
        <v>-1655.4</v>
      </c>
    </row>
    <row r="186" spans="1:6" x14ac:dyDescent="0.25">
      <c r="A186" s="1"/>
      <c r="B186" s="1"/>
      <c r="C186" s="24" t="s">
        <v>220</v>
      </c>
      <c r="D186" s="3">
        <f>Private!D186+Private!E186+Private!F186+Private!G186+Private!H186+Private!I186</f>
        <v>-31359.309999999998</v>
      </c>
      <c r="E186" s="3">
        <f>Table2[[#This Row],[Q319]]+Table2[[#This Row],[Q419]]+Table2[[#This Row],[Q120]]+Table2[[#This Row],[Q220]]</f>
        <v>0</v>
      </c>
      <c r="F186" s="3">
        <f>Table3[[#This Row],[Section 5. B) 8)]]+Table3[[#This Row],[Section 5. B) 9)]]</f>
        <v>-31359.309999999998</v>
      </c>
    </row>
    <row r="187" spans="1:6" x14ac:dyDescent="0.25">
      <c r="A187" s="1"/>
      <c r="B187" s="1"/>
      <c r="C187" s="24" t="s">
        <v>170</v>
      </c>
      <c r="D187" s="3">
        <f>Private!D187+Private!E187+Private!F187+Private!G187+Private!H187+Private!I187</f>
        <v>-34239.590000000004</v>
      </c>
      <c r="E187" s="3">
        <f>Table2[[#This Row],[Q319]]+Table2[[#This Row],[Q419]]+Table2[[#This Row],[Q120]]+Table2[[#This Row],[Q220]]</f>
        <v>-4131.18</v>
      </c>
      <c r="F187" s="3">
        <f>Table3[[#This Row],[Section 5. B) 8)]]+Table3[[#This Row],[Section 5. B) 9)]]</f>
        <v>-38370.770000000004</v>
      </c>
    </row>
    <row r="188" spans="1:6" x14ac:dyDescent="0.25">
      <c r="A188" s="1"/>
      <c r="B188" s="1"/>
      <c r="C188" s="24" t="s">
        <v>171</v>
      </c>
      <c r="D188" s="3">
        <f>Private!D188+Private!E188+Private!F188+Private!G188+Private!H188+Private!I188</f>
        <v>-3506.78</v>
      </c>
      <c r="E188" s="3">
        <f>Table2[[#This Row],[Q319]]+Table2[[#This Row],[Q419]]+Table2[[#This Row],[Q120]]+Table2[[#This Row],[Q220]]</f>
        <v>-4055.0400000000004</v>
      </c>
      <c r="F188" s="3">
        <f>Table3[[#This Row],[Section 5. B) 8)]]+Table3[[#This Row],[Section 5. B) 9)]]</f>
        <v>-7561.8200000000006</v>
      </c>
    </row>
    <row r="189" spans="1:6" x14ac:dyDescent="0.25">
      <c r="A189" s="1"/>
      <c r="B189" s="1"/>
      <c r="C189" s="24" t="s">
        <v>221</v>
      </c>
      <c r="D189" s="3">
        <f>Private!D189+Private!E189+Private!F189+Private!G189+Private!H189+Private!I189</f>
        <v>-426.73</v>
      </c>
      <c r="E189" s="3">
        <f>Table2[[#This Row],[Q319]]+Table2[[#This Row],[Q419]]+Table2[[#This Row],[Q120]]+Table2[[#This Row],[Q220]]</f>
        <v>0</v>
      </c>
      <c r="F189" s="3">
        <f>Table3[[#This Row],[Section 5. B) 8)]]+Table3[[#This Row],[Section 5. B) 9)]]</f>
        <v>-426.73</v>
      </c>
    </row>
    <row r="190" spans="1:6" x14ac:dyDescent="0.25">
      <c r="A190" s="1"/>
      <c r="B190" s="1"/>
      <c r="C190" s="24" t="s">
        <v>222</v>
      </c>
      <c r="D190" s="3">
        <f>Private!D190+Private!E190+Private!F190+Private!G190+Private!H190+Private!I190</f>
        <v>0</v>
      </c>
      <c r="E190" s="3">
        <f>Table2[[#This Row],[Q319]]+Table2[[#This Row],[Q419]]+Table2[[#This Row],[Q120]]+Table2[[#This Row],[Q220]]</f>
        <v>-9316.34</v>
      </c>
      <c r="F190" s="3">
        <f>Table3[[#This Row],[Section 5. B) 8)]]+Table3[[#This Row],[Section 5. B) 9)]]</f>
        <v>-9316.34</v>
      </c>
    </row>
    <row r="191" spans="1:6" x14ac:dyDescent="0.25">
      <c r="A191" s="1"/>
      <c r="B191" s="1"/>
      <c r="C191" s="24" t="s">
        <v>172</v>
      </c>
      <c r="D191" s="3">
        <f>Private!D191+Private!E191+Private!F191+Private!G191+Private!H191+Private!I191</f>
        <v>-86004.28</v>
      </c>
      <c r="E191" s="3">
        <f>Table2[[#This Row],[Q319]]+Table2[[#This Row],[Q419]]+Table2[[#This Row],[Q120]]+Table2[[#This Row],[Q220]]</f>
        <v>-86635.239999999991</v>
      </c>
      <c r="F191" s="3">
        <f>Table3[[#This Row],[Section 5. B) 8)]]+Table3[[#This Row],[Section 5. B) 9)]]</f>
        <v>-172639.52</v>
      </c>
    </row>
    <row r="192" spans="1:6" x14ac:dyDescent="0.25">
      <c r="A192" s="1"/>
      <c r="B192" s="1"/>
      <c r="C192" s="24" t="s">
        <v>173</v>
      </c>
      <c r="D192" s="3">
        <f>Private!D192+Private!E192+Private!F192+Private!G192+Private!H192+Private!I192</f>
        <v>-19433.66</v>
      </c>
      <c r="E192" s="3">
        <f>Table2[[#This Row],[Q319]]+Table2[[#This Row],[Q419]]+Table2[[#This Row],[Q120]]+Table2[[#This Row],[Q220]]</f>
        <v>-142473.98000000001</v>
      </c>
      <c r="F192" s="3">
        <f>Table3[[#This Row],[Section 5. B) 8)]]+Table3[[#This Row],[Section 5. B) 9)]]</f>
        <v>-161907.64000000001</v>
      </c>
    </row>
    <row r="193" spans="1:6" x14ac:dyDescent="0.25">
      <c r="A193" s="1"/>
      <c r="B193" s="1"/>
      <c r="C193" s="24" t="s">
        <v>174</v>
      </c>
      <c r="D193" s="3">
        <f>Private!D193+Private!E193+Private!F193+Private!G193+Private!H193+Private!I193</f>
        <v>0</v>
      </c>
      <c r="E193" s="3">
        <f>Table2[[#This Row],[Q319]]+Table2[[#This Row],[Q419]]+Table2[[#This Row],[Q120]]+Table2[[#This Row],[Q220]]</f>
        <v>-3604.4700000000003</v>
      </c>
      <c r="F193" s="3">
        <f>Table3[[#This Row],[Section 5. B) 8)]]+Table3[[#This Row],[Section 5. B) 9)]]</f>
        <v>-3604.4700000000003</v>
      </c>
    </row>
    <row r="194" spans="1:6" x14ac:dyDescent="0.25">
      <c r="A194" s="1"/>
      <c r="B194" s="1"/>
      <c r="C194" s="24" t="s">
        <v>175</v>
      </c>
      <c r="D194" s="3">
        <f>Private!D194+Private!E194+Private!F194+Private!G194+Private!H194+Private!I194</f>
        <v>-90760.079999999987</v>
      </c>
      <c r="E194" s="3">
        <f>Table2[[#This Row],[Q319]]+Table2[[#This Row],[Q419]]+Table2[[#This Row],[Q120]]+Table2[[#This Row],[Q220]]</f>
        <v>-484.21000000000004</v>
      </c>
      <c r="F194" s="3">
        <f>Table3[[#This Row],[Section 5. B) 8)]]+Table3[[#This Row],[Section 5. B) 9)]]</f>
        <v>-91244.29</v>
      </c>
    </row>
    <row r="195" spans="1:6" x14ac:dyDescent="0.25">
      <c r="A195" s="1"/>
      <c r="B195" s="1"/>
      <c r="C195" s="24" t="s">
        <v>176</v>
      </c>
      <c r="D195" s="3">
        <f>Private!D195+Private!E195+Private!F195+Private!G195+Private!H195+Private!I195</f>
        <v>0</v>
      </c>
      <c r="E195" s="3">
        <f>Table2[[#This Row],[Q319]]+Table2[[#This Row],[Q419]]+Table2[[#This Row],[Q120]]+Table2[[#This Row],[Q220]]</f>
        <v>-5149.12</v>
      </c>
      <c r="F195" s="3">
        <f>Table3[[#This Row],[Section 5. B) 8)]]+Table3[[#This Row],[Section 5. B) 9)]]</f>
        <v>-5149.12</v>
      </c>
    </row>
    <row r="196" spans="1:6" x14ac:dyDescent="0.25">
      <c r="A196" s="1"/>
      <c r="B196" s="1"/>
      <c r="C196" s="24" t="s">
        <v>178</v>
      </c>
      <c r="D196" s="3">
        <f>Private!D196+Private!E196+Private!F196+Private!G196+Private!H196+Private!I196</f>
        <v>-146536.32999999999</v>
      </c>
      <c r="E196" s="3">
        <f>Table2[[#This Row],[Q319]]+Table2[[#This Row],[Q419]]+Table2[[#This Row],[Q120]]+Table2[[#This Row],[Q220]]</f>
        <v>-18081.239999999998</v>
      </c>
      <c r="F196" s="3">
        <f>Table3[[#This Row],[Section 5. B) 8)]]+Table3[[#This Row],[Section 5. B) 9)]]</f>
        <v>-164617.56999999998</v>
      </c>
    </row>
    <row r="197" spans="1:6" x14ac:dyDescent="0.25">
      <c r="A197" s="1"/>
      <c r="B197" s="1"/>
      <c r="C197" s="24" t="s">
        <v>223</v>
      </c>
      <c r="D197" s="3">
        <f>Private!D197+Private!E197+Private!F197+Private!G197+Private!H197+Private!I197</f>
        <v>-14782.23</v>
      </c>
      <c r="E197" s="3">
        <f>Table2[[#This Row],[Q319]]+Table2[[#This Row],[Q419]]+Table2[[#This Row],[Q120]]+Table2[[#This Row],[Q220]]</f>
        <v>-4446.28</v>
      </c>
      <c r="F197" s="3">
        <f>Table3[[#This Row],[Section 5. B) 8)]]+Table3[[#This Row],[Section 5. B) 9)]]</f>
        <v>-19228.509999999998</v>
      </c>
    </row>
    <row r="198" spans="1:6" x14ac:dyDescent="0.25">
      <c r="A198" s="1"/>
      <c r="B198" s="1"/>
      <c r="C198" s="24" t="s">
        <v>179</v>
      </c>
      <c r="D198" s="3">
        <f>Private!D198+Private!E198+Private!F198+Private!G198+Private!H198+Private!I198</f>
        <v>-27.17</v>
      </c>
      <c r="E198" s="3">
        <f>Table2[[#This Row],[Q319]]+Table2[[#This Row],[Q419]]+Table2[[#This Row],[Q120]]+Table2[[#This Row],[Q220]]</f>
        <v>-8496.5499999999993</v>
      </c>
      <c r="F198" s="3">
        <f>Table3[[#This Row],[Section 5. B) 8)]]+Table3[[#This Row],[Section 5. B) 9)]]</f>
        <v>-8523.7199999999993</v>
      </c>
    </row>
    <row r="199" spans="1:6" x14ac:dyDescent="0.25">
      <c r="A199" s="1"/>
      <c r="B199" s="1"/>
      <c r="C199" s="24" t="s">
        <v>180</v>
      </c>
      <c r="D199" s="3">
        <f>Private!D199+Private!E199+Private!F199+Private!G199+Private!H199+Private!I199</f>
        <v>-158269.53999999998</v>
      </c>
      <c r="E199" s="3">
        <f>Table2[[#This Row],[Q319]]+Table2[[#This Row],[Q419]]+Table2[[#This Row],[Q120]]+Table2[[#This Row],[Q220]]</f>
        <v>0</v>
      </c>
      <c r="F199" s="3">
        <f>Table3[[#This Row],[Section 5. B) 8)]]+Table3[[#This Row],[Section 5. B) 9)]]</f>
        <v>-158269.53999999998</v>
      </c>
    </row>
    <row r="200" spans="1:6" x14ac:dyDescent="0.25">
      <c r="A200" s="1"/>
      <c r="B200" s="1"/>
      <c r="C200" s="24" t="s">
        <v>181</v>
      </c>
      <c r="D200" s="3">
        <f>Private!D200+Private!E200+Private!F200+Private!G200+Private!H200+Private!I200</f>
        <v>-79489.929999999993</v>
      </c>
      <c r="E200" s="3">
        <f>Table2[[#This Row],[Q319]]+Table2[[#This Row],[Q419]]+Table2[[#This Row],[Q120]]+Table2[[#This Row],[Q220]]</f>
        <v>-15476.45</v>
      </c>
      <c r="F200" s="3">
        <f>Table3[[#This Row],[Section 5. B) 8)]]+Table3[[#This Row],[Section 5. B) 9)]]</f>
        <v>-94966.37999999999</v>
      </c>
    </row>
    <row r="201" spans="1:6" x14ac:dyDescent="0.25">
      <c r="A201" s="1"/>
      <c r="B201" s="1"/>
      <c r="C201" s="24" t="s">
        <v>182</v>
      </c>
      <c r="D201" s="3">
        <f>Private!D201+Private!E201+Private!F201+Private!G201+Private!H201+Private!I201</f>
        <v>-87374.2</v>
      </c>
      <c r="E201" s="3">
        <f>Table2[[#This Row],[Q319]]+Table2[[#This Row],[Q419]]+Table2[[#This Row],[Q120]]+Table2[[#This Row],[Q220]]</f>
        <v>-17963.810000000001</v>
      </c>
      <c r="F201" s="3">
        <f>Table3[[#This Row],[Section 5. B) 8)]]+Table3[[#This Row],[Section 5. B) 9)]]</f>
        <v>-105338.01</v>
      </c>
    </row>
    <row r="202" spans="1:6" x14ac:dyDescent="0.25">
      <c r="A202" s="1"/>
      <c r="B202" s="1"/>
      <c r="C202" s="24" t="s">
        <v>183</v>
      </c>
      <c r="D202" s="3">
        <f>Private!D202+Private!E202+Private!F202+Private!G202+Private!H202+Private!I202</f>
        <v>-3453</v>
      </c>
      <c r="E202" s="3">
        <f>Table2[[#This Row],[Q319]]+Table2[[#This Row],[Q419]]+Table2[[#This Row],[Q120]]+Table2[[#This Row],[Q220]]</f>
        <v>-77.72</v>
      </c>
      <c r="F202" s="3">
        <f>Table3[[#This Row],[Section 5. B) 8)]]+Table3[[#This Row],[Section 5. B) 9)]]</f>
        <v>-3530.72</v>
      </c>
    </row>
    <row r="203" spans="1:6" x14ac:dyDescent="0.25">
      <c r="A203" s="12"/>
      <c r="B203" s="12"/>
      <c r="C203" s="30" t="s">
        <v>272</v>
      </c>
      <c r="D203" s="3">
        <f>Private!D203+Private!E203+Private!F203+Private!G203+Private!H203+Private!I203</f>
        <v>-84998.97</v>
      </c>
      <c r="E203" s="3">
        <f>Table2[[#This Row],[Q319]]+Table2[[#This Row],[Q419]]+Table2[[#This Row],[Q120]]+Table2[[#This Row],[Q220]]</f>
        <v>-17197.05</v>
      </c>
      <c r="F203" s="3">
        <f>Table3[[#This Row],[Section 5. B) 8)]]+Table3[[#This Row],[Section 5. B) 9)]]</f>
        <v>-102196.02</v>
      </c>
    </row>
    <row r="204" spans="1:6" x14ac:dyDescent="0.25">
      <c r="A204" s="1"/>
      <c r="B204" s="1"/>
      <c r="C204" s="24" t="s">
        <v>184</v>
      </c>
      <c r="D204" s="3">
        <f>Private!D204+Private!E204+Private!F204+Private!G204+Private!H204+Private!I204</f>
        <v>-112591.70000000001</v>
      </c>
      <c r="E204" s="3">
        <f>Table2[[#This Row],[Q319]]+Table2[[#This Row],[Q419]]+Table2[[#This Row],[Q120]]+Table2[[#This Row],[Q220]]</f>
        <v>-64303.839999999997</v>
      </c>
      <c r="F204" s="3">
        <f>Table3[[#This Row],[Section 5. B) 8)]]+Table3[[#This Row],[Section 5. B) 9)]]</f>
        <v>-176895.54</v>
      </c>
    </row>
    <row r="205" spans="1:6" x14ac:dyDescent="0.25">
      <c r="A205" s="1"/>
      <c r="B205" s="1"/>
      <c r="C205" s="24" t="s">
        <v>185</v>
      </c>
      <c r="D205" s="3">
        <f>Private!D205+Private!E205+Private!F205+Private!G205+Private!H205+Private!I205</f>
        <v>0</v>
      </c>
      <c r="E205" s="3">
        <f>Table2[[#This Row],[Q319]]+Table2[[#This Row],[Q419]]+Table2[[#This Row],[Q120]]+Table2[[#This Row],[Q220]]</f>
        <v>-28028.52</v>
      </c>
      <c r="F205" s="3">
        <f>Table3[[#This Row],[Section 5. B) 8)]]+Table3[[#This Row],[Section 5. B) 9)]]</f>
        <v>-28028.52</v>
      </c>
    </row>
    <row r="206" spans="1:6" x14ac:dyDescent="0.25">
      <c r="A206" s="1"/>
      <c r="B206" s="1"/>
      <c r="C206" s="24" t="s">
        <v>186</v>
      </c>
      <c r="D206" s="3">
        <f>Private!D206+Private!E206+Private!F206+Private!G206+Private!H206+Private!I206</f>
        <v>-15625.06</v>
      </c>
      <c r="E206" s="3">
        <f>Table2[[#This Row],[Q319]]+Table2[[#This Row],[Q419]]+Table2[[#This Row],[Q120]]+Table2[[#This Row],[Q220]]</f>
        <v>0</v>
      </c>
      <c r="F206" s="3">
        <f>Table3[[#This Row],[Section 5. B) 8)]]+Table3[[#This Row],[Section 5. B) 9)]]</f>
        <v>-15625.06</v>
      </c>
    </row>
    <row r="207" spans="1:6" x14ac:dyDescent="0.25">
      <c r="A207" s="1"/>
      <c r="B207" s="1"/>
      <c r="C207" s="24" t="s">
        <v>187</v>
      </c>
      <c r="D207" s="3">
        <f>Private!D207+Private!E207+Private!F207+Private!G207+Private!H207+Private!I207</f>
        <v>0</v>
      </c>
      <c r="E207" s="3">
        <f>Table2[[#This Row],[Q319]]+Table2[[#This Row],[Q419]]+Table2[[#This Row],[Q120]]+Table2[[#This Row],[Q220]]</f>
        <v>0</v>
      </c>
      <c r="F207" s="3">
        <f>Table3[[#This Row],[Section 5. B) 8)]]+Table3[[#This Row],[Section 5. B) 9)]]</f>
        <v>0</v>
      </c>
    </row>
    <row r="208" spans="1:6" x14ac:dyDescent="0.25">
      <c r="A208" s="1"/>
      <c r="B208" s="1"/>
      <c r="C208" s="24" t="s">
        <v>188</v>
      </c>
      <c r="D208" s="3">
        <f>Private!D208+Private!E208+Private!F208+Private!G208+Private!H208+Private!I208</f>
        <v>-35774.089999999997</v>
      </c>
      <c r="E208" s="3">
        <f>Table2[[#This Row],[Q319]]+Table2[[#This Row],[Q419]]+Table2[[#This Row],[Q120]]+Table2[[#This Row],[Q220]]</f>
        <v>-16732.75</v>
      </c>
      <c r="F208" s="3">
        <f>Table3[[#This Row],[Section 5. B) 8)]]+Table3[[#This Row],[Section 5. B) 9)]]</f>
        <v>-52506.84</v>
      </c>
    </row>
    <row r="209" spans="1:6" x14ac:dyDescent="0.25">
      <c r="A209" s="1"/>
      <c r="B209" s="1"/>
      <c r="C209" s="24" t="s">
        <v>189</v>
      </c>
      <c r="D209" s="3">
        <f>Private!D209+Private!E209+Private!F209+Private!G209+Private!H209+Private!I209</f>
        <v>-687.69</v>
      </c>
      <c r="E209" s="3">
        <f>Table2[[#This Row],[Q319]]+Table2[[#This Row],[Q419]]+Table2[[#This Row],[Q120]]+Table2[[#This Row],[Q220]]</f>
        <v>-23.25</v>
      </c>
      <c r="F209" s="3">
        <f>Table3[[#This Row],[Section 5. B) 8)]]+Table3[[#This Row],[Section 5. B) 9)]]</f>
        <v>-710.94</v>
      </c>
    </row>
    <row r="210" spans="1:6" x14ac:dyDescent="0.25">
      <c r="A210" s="1"/>
      <c r="B210" s="1"/>
      <c r="C210" s="24" t="s">
        <v>190</v>
      </c>
      <c r="D210" s="3">
        <f>Private!D210+Private!E210+Private!F210+Private!G210+Private!H210+Private!I210</f>
        <v>-7195.67</v>
      </c>
      <c r="E210" s="3">
        <f>Table2[[#This Row],[Q319]]+Table2[[#This Row],[Q419]]+Table2[[#This Row],[Q120]]+Table2[[#This Row],[Q220]]</f>
        <v>-536.4</v>
      </c>
      <c r="F210" s="3">
        <f>Table3[[#This Row],[Section 5. B) 8)]]+Table3[[#This Row],[Section 5. B) 9)]]</f>
        <v>-7732.07</v>
      </c>
    </row>
    <row r="211" spans="1:6" x14ac:dyDescent="0.25">
      <c r="A211" s="1"/>
      <c r="B211" s="1"/>
      <c r="C211" s="24" t="s">
        <v>191</v>
      </c>
      <c r="D211" s="3">
        <f>Private!D211+Private!E211+Private!F211+Private!G211+Private!H211+Private!I211</f>
        <v>0</v>
      </c>
      <c r="E211" s="3">
        <f>Table2[[#This Row],[Q319]]+Table2[[#This Row],[Q419]]+Table2[[#This Row],[Q120]]+Table2[[#This Row],[Q220]]</f>
        <v>0</v>
      </c>
      <c r="F211" s="3">
        <f>Table3[[#This Row],[Section 5. B) 8)]]+Table3[[#This Row],[Section 5. B) 9)]]</f>
        <v>0</v>
      </c>
    </row>
    <row r="212" spans="1:6" x14ac:dyDescent="0.25">
      <c r="A212" s="1"/>
      <c r="B212" s="1"/>
      <c r="C212" s="24" t="s">
        <v>224</v>
      </c>
      <c r="D212" s="3">
        <f>Private!D212+Private!E212+Private!F212+Private!G212+Private!H212+Private!I212</f>
        <v>-18320.400000000001</v>
      </c>
      <c r="E212" s="3">
        <f>Table2[[#This Row],[Q319]]+Table2[[#This Row],[Q419]]+Table2[[#This Row],[Q120]]+Table2[[#This Row],[Q220]]</f>
        <v>-6661.2400000000007</v>
      </c>
      <c r="F212" s="3">
        <f>Table3[[#This Row],[Section 5. B) 8)]]+Table3[[#This Row],[Section 5. B) 9)]]</f>
        <v>-24981.640000000003</v>
      </c>
    </row>
    <row r="213" spans="1:6" x14ac:dyDescent="0.25">
      <c r="A213" s="1"/>
      <c r="B213" s="1"/>
      <c r="C213" s="24" t="s">
        <v>192</v>
      </c>
      <c r="D213" s="3">
        <f>Private!D213+Private!E213+Private!F213+Private!G213+Private!H213+Private!I213</f>
        <v>0</v>
      </c>
      <c r="E213" s="3">
        <f>Table2[[#This Row],[Q319]]+Table2[[#This Row],[Q419]]+Table2[[#This Row],[Q120]]+Table2[[#This Row],[Q220]]</f>
        <v>-22949.57</v>
      </c>
      <c r="F213" s="3">
        <f>Table3[[#This Row],[Section 5. B) 8)]]+Table3[[#This Row],[Section 5. B) 9)]]</f>
        <v>-22949.57</v>
      </c>
    </row>
    <row r="214" spans="1:6" x14ac:dyDescent="0.25">
      <c r="A214" s="1"/>
      <c r="B214" s="1"/>
      <c r="C214" s="24" t="s">
        <v>193</v>
      </c>
      <c r="D214" s="3">
        <f>Private!D214+Private!E214+Private!F214+Private!G214+Private!H214+Private!I214</f>
        <v>0</v>
      </c>
      <c r="E214" s="3">
        <f>Table2[[#This Row],[Q319]]+Table2[[#This Row],[Q419]]+Table2[[#This Row],[Q120]]+Table2[[#This Row],[Q220]]</f>
        <v>-4204.1900000000005</v>
      </c>
      <c r="F214" s="3">
        <f>Table3[[#This Row],[Section 5. B) 8)]]+Table3[[#This Row],[Section 5. B) 9)]]</f>
        <v>-4204.1900000000005</v>
      </c>
    </row>
    <row r="215" spans="1:6" x14ac:dyDescent="0.25">
      <c r="A215" s="1"/>
      <c r="B215" s="1"/>
      <c r="C215" s="24" t="s">
        <v>255</v>
      </c>
      <c r="D215" s="3">
        <f>Private!D215+Private!E215+Private!F215+Private!G215+Private!H215+Private!I215</f>
        <v>-48480.24</v>
      </c>
      <c r="E215" s="3">
        <f>Table2[[#This Row],[Q319]]+Table2[[#This Row],[Q419]]+Table2[[#This Row],[Q120]]+Table2[[#This Row],[Q220]]</f>
        <v>-76314.98</v>
      </c>
      <c r="F215" s="3">
        <f>Table3[[#This Row],[Section 5. B) 8)]]+Table3[[#This Row],[Section 5. B) 9)]]</f>
        <v>-124795.22</v>
      </c>
    </row>
    <row r="216" spans="1:6" x14ac:dyDescent="0.25">
      <c r="A216" s="1"/>
      <c r="B216" s="1"/>
      <c r="C216" s="24" t="s">
        <v>194</v>
      </c>
      <c r="D216" s="3">
        <f>Private!D216+Private!E216+Private!F216+Private!G216+Private!H216+Private!I216</f>
        <v>-30124.34</v>
      </c>
      <c r="E216" s="3">
        <f>Table2[[#This Row],[Q319]]+Table2[[#This Row],[Q419]]+Table2[[#This Row],[Q120]]+Table2[[#This Row],[Q220]]</f>
        <v>0</v>
      </c>
      <c r="F216" s="3">
        <f>Table3[[#This Row],[Section 5. B) 8)]]+Table3[[#This Row],[Section 5. B) 9)]]</f>
        <v>-30124.34</v>
      </c>
    </row>
    <row r="217" spans="1:6" x14ac:dyDescent="0.25">
      <c r="A217" s="1"/>
      <c r="B217" s="1"/>
      <c r="C217" s="24" t="s">
        <v>225</v>
      </c>
      <c r="D217" s="3">
        <f>Private!D217+Private!E217+Private!F217+Private!G217+Private!H217+Private!I217</f>
        <v>-83332.570000000007</v>
      </c>
      <c r="E217" s="3">
        <f>Table2[[#This Row],[Q319]]+Table2[[#This Row],[Q419]]+Table2[[#This Row],[Q120]]+Table2[[#This Row],[Q220]]</f>
        <v>-15596.98</v>
      </c>
      <c r="F217" s="3">
        <f>Table3[[#This Row],[Section 5. B) 8)]]+Table3[[#This Row],[Section 5. B) 9)]]</f>
        <v>-98929.55</v>
      </c>
    </row>
    <row r="218" spans="1:6" x14ac:dyDescent="0.25">
      <c r="A218" s="1"/>
      <c r="B218" s="1"/>
      <c r="C218" s="24" t="s">
        <v>195</v>
      </c>
      <c r="D218" s="3">
        <f>Private!D218+Private!E218+Private!F218+Private!G218+Private!H218+Private!I218</f>
        <v>-49745.020000000004</v>
      </c>
      <c r="E218" s="3">
        <f>Table2[[#This Row],[Q319]]+Table2[[#This Row],[Q419]]+Table2[[#This Row],[Q120]]+Table2[[#This Row],[Q220]]</f>
        <v>-3391.96</v>
      </c>
      <c r="F218" s="3">
        <f>Table3[[#This Row],[Section 5. B) 8)]]+Table3[[#This Row],[Section 5. B) 9)]]</f>
        <v>-53136.98</v>
      </c>
    </row>
    <row r="219" spans="1:6" x14ac:dyDescent="0.25">
      <c r="A219" s="1"/>
      <c r="B219" s="1"/>
      <c r="C219" s="24" t="s">
        <v>196</v>
      </c>
      <c r="D219" s="3">
        <f>Private!D219+Private!E219+Private!F219+Private!G219+Private!H219+Private!I219</f>
        <v>-69014.05</v>
      </c>
      <c r="E219" s="3">
        <f>Table2[[#This Row],[Q319]]+Table2[[#This Row],[Q419]]+Table2[[#This Row],[Q120]]+Table2[[#This Row],[Q220]]</f>
        <v>-29168.839999999997</v>
      </c>
      <c r="F219" s="3">
        <f>Table3[[#This Row],[Section 5. B) 8)]]+Table3[[#This Row],[Section 5. B) 9)]]</f>
        <v>-98182.89</v>
      </c>
    </row>
    <row r="220" spans="1:6" x14ac:dyDescent="0.25">
      <c r="A220" s="1"/>
      <c r="B220" s="1"/>
      <c r="C220" s="24" t="s">
        <v>226</v>
      </c>
      <c r="D220" s="3">
        <f>Private!D220+Private!E220+Private!F220+Private!G220+Private!H220+Private!I220</f>
        <v>0</v>
      </c>
      <c r="E220" s="3">
        <f>Table2[[#This Row],[Q319]]+Table2[[#This Row],[Q419]]+Table2[[#This Row],[Q120]]+Table2[[#This Row],[Q220]]</f>
        <v>-6687.35</v>
      </c>
      <c r="F220" s="3">
        <f>Table3[[#This Row],[Section 5. B) 8)]]+Table3[[#This Row],[Section 5. B) 9)]]</f>
        <v>-6687.35</v>
      </c>
    </row>
    <row r="221" spans="1:6" x14ac:dyDescent="0.25">
      <c r="A221" s="1"/>
      <c r="B221" s="1"/>
      <c r="C221" s="24" t="s">
        <v>146</v>
      </c>
      <c r="D221" s="3">
        <f>Private!D221+Private!E221+Private!F221+Private!G221+Private!H221+Private!I221</f>
        <v>-5562.18</v>
      </c>
      <c r="E221" s="3">
        <f>Table2[[#This Row],[Q319]]+Table2[[#This Row],[Q419]]+Table2[[#This Row],[Q120]]+Table2[[#This Row],[Q220]]</f>
        <v>-11847.08</v>
      </c>
      <c r="F221" s="3">
        <f>Table3[[#This Row],[Section 5. B) 8)]]+Table3[[#This Row],[Section 5. B) 9)]]</f>
        <v>-17409.260000000002</v>
      </c>
    </row>
    <row r="222" spans="1:6" x14ac:dyDescent="0.25">
      <c r="A222" s="1"/>
      <c r="B222" s="1"/>
      <c r="C222" s="24" t="s">
        <v>148</v>
      </c>
      <c r="D222" s="3">
        <f>Private!D222+Private!E222+Private!F222+Private!G222+Private!H222+Private!I222</f>
        <v>0</v>
      </c>
      <c r="E222" s="3">
        <f>Table2[[#This Row],[Q319]]+Table2[[#This Row],[Q419]]+Table2[[#This Row],[Q120]]+Table2[[#This Row],[Q220]]</f>
        <v>-4334.3099999999995</v>
      </c>
      <c r="F222" s="3">
        <f>Table3[[#This Row],[Section 5. B) 8)]]+Table3[[#This Row],[Section 5. B) 9)]]</f>
        <v>-4334.3099999999995</v>
      </c>
    </row>
    <row r="223" spans="1:6" x14ac:dyDescent="0.25">
      <c r="A223" s="1"/>
      <c r="B223" s="1"/>
      <c r="C223" s="24" t="s">
        <v>154</v>
      </c>
      <c r="D223" s="3">
        <f>Private!D223+Private!E223+Private!F223+Private!G223+Private!H223+Private!I223</f>
        <v>0</v>
      </c>
      <c r="E223" s="3">
        <f>Table2[[#This Row],[Q319]]+Table2[[#This Row],[Q419]]+Table2[[#This Row],[Q120]]+Table2[[#This Row],[Q220]]</f>
        <v>-3128.8900000000003</v>
      </c>
      <c r="F223" s="3">
        <f>Table3[[#This Row],[Section 5. B) 8)]]+Table3[[#This Row],[Section 5. B) 9)]]</f>
        <v>-3128.8900000000003</v>
      </c>
    </row>
    <row r="224" spans="1:6" x14ac:dyDescent="0.25">
      <c r="A224" s="1"/>
      <c r="B224" s="1"/>
      <c r="C224" s="24" t="s">
        <v>155</v>
      </c>
      <c r="D224" s="3">
        <f>Private!D224+Private!E224+Private!F224+Private!G224+Private!H224+Private!I224</f>
        <v>-8046.93</v>
      </c>
      <c r="E224" s="3">
        <f>Table2[[#This Row],[Q319]]+Table2[[#This Row],[Q419]]+Table2[[#This Row],[Q120]]+Table2[[#This Row],[Q220]]</f>
        <v>0</v>
      </c>
      <c r="F224" s="3">
        <f>Table3[[#This Row],[Section 5. B) 8)]]+Table3[[#This Row],[Section 5. B) 9)]]</f>
        <v>-8046.93</v>
      </c>
    </row>
    <row r="225" spans="1:6" x14ac:dyDescent="0.25">
      <c r="A225" s="1"/>
      <c r="B225" s="1"/>
      <c r="C225" s="24" t="s">
        <v>156</v>
      </c>
      <c r="D225" s="3">
        <f>Private!D225+Private!E225+Private!F225+Private!G225+Private!H225+Private!I225</f>
        <v>-3364.58</v>
      </c>
      <c r="E225" s="3">
        <f>Table2[[#This Row],[Q319]]+Table2[[#This Row],[Q419]]+Table2[[#This Row],[Q120]]+Table2[[#This Row],[Q220]]</f>
        <v>-4564.4399999999996</v>
      </c>
      <c r="F225" s="3">
        <f>Table3[[#This Row],[Section 5. B) 8)]]+Table3[[#This Row],[Section 5. B) 9)]]</f>
        <v>-7929.0199999999995</v>
      </c>
    </row>
    <row r="226" spans="1:6" x14ac:dyDescent="0.25">
      <c r="A226" s="1"/>
      <c r="B226" s="1"/>
      <c r="C226" s="24" t="s">
        <v>159</v>
      </c>
      <c r="D226" s="3">
        <f>Private!D226+Private!E226+Private!F226+Private!G226+Private!H226+Private!I226</f>
        <v>0</v>
      </c>
      <c r="E226" s="3">
        <f>Table2[[#This Row],[Q319]]+Table2[[#This Row],[Q419]]+Table2[[#This Row],[Q120]]+Table2[[#This Row],[Q220]]</f>
        <v>-17969.169999999998</v>
      </c>
      <c r="F226" s="3">
        <f>Table3[[#This Row],[Section 5. B) 8)]]+Table3[[#This Row],[Section 5. B) 9)]]</f>
        <v>-17969.169999999998</v>
      </c>
    </row>
    <row r="227" spans="1:6" x14ac:dyDescent="0.25">
      <c r="A227" s="1"/>
      <c r="B227" s="1"/>
      <c r="C227" s="24" t="s">
        <v>160</v>
      </c>
      <c r="D227" s="3">
        <f>Private!D227+Private!E227+Private!F227+Private!G227+Private!H227+Private!I227</f>
        <v>0</v>
      </c>
      <c r="E227" s="3">
        <f>Table2[[#This Row],[Q319]]+Table2[[#This Row],[Q419]]+Table2[[#This Row],[Q120]]+Table2[[#This Row],[Q220]]</f>
        <v>-1568.38</v>
      </c>
      <c r="F227" s="3">
        <f>Table3[[#This Row],[Section 5. B) 8)]]+Table3[[#This Row],[Section 5. B) 9)]]</f>
        <v>-1568.38</v>
      </c>
    </row>
    <row r="228" spans="1:6" x14ac:dyDescent="0.25">
      <c r="A228" s="1"/>
      <c r="B228" s="1"/>
      <c r="C228" s="24" t="s">
        <v>161</v>
      </c>
      <c r="D228" s="3">
        <f>Private!D228+Private!E228+Private!F228+Private!G228+Private!H228+Private!I228</f>
        <v>-627.29</v>
      </c>
      <c r="E228" s="3">
        <f>Table2[[#This Row],[Q319]]+Table2[[#This Row],[Q419]]+Table2[[#This Row],[Q120]]+Table2[[#This Row],[Q220]]</f>
        <v>-3055.5</v>
      </c>
      <c r="F228" s="3">
        <f>Table3[[#This Row],[Section 5. B) 8)]]+Table3[[#This Row],[Section 5. B) 9)]]</f>
        <v>-3682.79</v>
      </c>
    </row>
    <row r="229" spans="1:6" x14ac:dyDescent="0.25">
      <c r="A229" s="1"/>
      <c r="B229" s="1"/>
      <c r="C229" s="24" t="s">
        <v>162</v>
      </c>
      <c r="D229" s="3">
        <f>Private!D229+Private!E229+Private!F229+Private!G229+Private!H229+Private!I229</f>
        <v>0</v>
      </c>
      <c r="E229" s="3">
        <f>Table2[[#This Row],[Q319]]+Table2[[#This Row],[Q419]]+Table2[[#This Row],[Q120]]+Table2[[#This Row],[Q220]]</f>
        <v>-958.92000000000007</v>
      </c>
      <c r="F229" s="3">
        <f>Table3[[#This Row],[Section 5. B) 8)]]+Table3[[#This Row],[Section 5. B) 9)]]</f>
        <v>-958.92000000000007</v>
      </c>
    </row>
    <row r="230" spans="1:6" x14ac:dyDescent="0.25">
      <c r="A230" s="34"/>
      <c r="B230" s="34"/>
      <c r="C230" s="35" t="s">
        <v>282</v>
      </c>
      <c r="D230" s="3">
        <f>Private!D230+Private!E230+Private!F230+Private!G230+Private!H230+Private!I230</f>
        <v>0</v>
      </c>
      <c r="E230" s="3">
        <f>Table2[[#This Row],[Q319]]+Table2[[#This Row],[Q419]]+Table2[[#This Row],[Q120]]+Table2[[#This Row],[Q220]]</f>
        <v>-472.67</v>
      </c>
      <c r="F230" s="3">
        <f>Table3[[#This Row],[Section 5. B) 8)]]+Table3[[#This Row],[Section 5. B) 9)]]</f>
        <v>-472.67</v>
      </c>
    </row>
    <row r="231" spans="1:6" x14ac:dyDescent="0.25">
      <c r="A231" s="1"/>
      <c r="B231" s="1"/>
      <c r="C231" s="24" t="s">
        <v>248</v>
      </c>
      <c r="D231" s="3">
        <f>Private!D231+Private!E231+Private!F231+Private!G231+Private!H231+Private!I231</f>
        <v>-8381.32</v>
      </c>
      <c r="E231" s="3">
        <f>Table2[[#This Row],[Q319]]+Table2[[#This Row],[Q419]]+Table2[[#This Row],[Q120]]+Table2[[#This Row],[Q220]]</f>
        <v>-13039</v>
      </c>
      <c r="F231" s="3">
        <f>Table3[[#This Row],[Section 5. B) 8)]]+Table3[[#This Row],[Section 5. B) 9)]]</f>
        <v>-21420.32</v>
      </c>
    </row>
    <row r="232" spans="1:6" x14ac:dyDescent="0.25">
      <c r="A232" s="1"/>
      <c r="B232" s="1"/>
      <c r="C232" s="24" t="s">
        <v>252</v>
      </c>
      <c r="D232" s="3">
        <f>Private!D232+Private!E232+Private!F232+Private!G232+Private!H232+Private!I232</f>
        <v>0</v>
      </c>
      <c r="E232" s="3">
        <f>Table2[[#This Row],[Q319]]+Table2[[#This Row],[Q419]]+Table2[[#This Row],[Q120]]+Table2[[#This Row],[Q220]]</f>
        <v>-3980.13</v>
      </c>
      <c r="F232" s="3">
        <f>Table3[[#This Row],[Section 5. B) 8)]]+Table3[[#This Row],[Section 5. B) 9)]]</f>
        <v>-3980.13</v>
      </c>
    </row>
    <row r="233" spans="1:6" x14ac:dyDescent="0.25">
      <c r="A233" s="1"/>
      <c r="B233" s="1"/>
      <c r="C233" s="24" t="s">
        <v>108</v>
      </c>
      <c r="D233" s="3">
        <f>Private!D233+Private!E233+Private!F233+Private!G233+Private!H233+Private!I233</f>
        <v>-63648.56</v>
      </c>
      <c r="E233" s="3">
        <f>Table2[[#This Row],[Q319]]+Table2[[#This Row],[Q419]]+Table2[[#This Row],[Q120]]+Table2[[#This Row],[Q220]]</f>
        <v>-31779.35</v>
      </c>
      <c r="F233" s="3">
        <f>Table3[[#This Row],[Section 5. B) 8)]]+Table3[[#This Row],[Section 5. B) 9)]]</f>
        <v>-95427.91</v>
      </c>
    </row>
    <row r="234" spans="1:6" x14ac:dyDescent="0.25">
      <c r="A234" s="1"/>
      <c r="B234" s="1"/>
      <c r="C234" s="24" t="s">
        <v>109</v>
      </c>
      <c r="D234" s="3">
        <f>Private!D234+Private!E234+Private!F234+Private!G234+Private!H234+Private!I234</f>
        <v>-79735.67</v>
      </c>
      <c r="E234" s="3">
        <f>Table2[[#This Row],[Q319]]+Table2[[#This Row],[Q419]]+Table2[[#This Row],[Q120]]+Table2[[#This Row],[Q220]]</f>
        <v>0</v>
      </c>
      <c r="F234" s="3">
        <f>Table3[[#This Row],[Section 5. B) 8)]]+Table3[[#This Row],[Section 5. B) 9)]]</f>
        <v>-79735.67</v>
      </c>
    </row>
    <row r="235" spans="1:6" x14ac:dyDescent="0.25">
      <c r="A235" s="34"/>
      <c r="B235" s="34"/>
      <c r="C235" s="35" t="s">
        <v>281</v>
      </c>
      <c r="D235" s="3">
        <f>Private!D235+Private!E235+Private!F235+Private!G235+Private!H235+Private!I235</f>
        <v>-1513.66</v>
      </c>
      <c r="E235" s="3">
        <f>Table2[[#This Row],[Q319]]+Table2[[#This Row],[Q419]]+Table2[[#This Row],[Q120]]+Table2[[#This Row],[Q220]]</f>
        <v>-3339.41</v>
      </c>
      <c r="F235" s="3">
        <f>Table3[[#This Row],[Section 5. B) 8)]]+Table3[[#This Row],[Section 5. B) 9)]]</f>
        <v>-4853.07</v>
      </c>
    </row>
    <row r="236" spans="1:6" x14ac:dyDescent="0.25">
      <c r="A236" s="1"/>
      <c r="B236" s="1"/>
      <c r="C236" s="24" t="s">
        <v>110</v>
      </c>
      <c r="D236" s="3">
        <f>Private!D236+Private!E236+Private!F236+Private!G236+Private!H236+Private!I236</f>
        <v>0</v>
      </c>
      <c r="E236" s="3">
        <f>Table2[[#This Row],[Q319]]+Table2[[#This Row],[Q419]]+Table2[[#This Row],[Q120]]+Table2[[#This Row],[Q220]]</f>
        <v>0</v>
      </c>
      <c r="F236" s="3">
        <f>Table3[[#This Row],[Section 5. B) 8)]]+Table3[[#This Row],[Section 5. B) 9)]]</f>
        <v>0</v>
      </c>
    </row>
    <row r="237" spans="1:6" x14ac:dyDescent="0.25">
      <c r="A237" s="1"/>
      <c r="B237" s="1"/>
      <c r="C237" s="24" t="s">
        <v>111</v>
      </c>
      <c r="D237" s="3">
        <f>Private!D237+Private!E237+Private!F237+Private!G237+Private!H237+Private!I237</f>
        <v>0</v>
      </c>
      <c r="E237" s="3">
        <f>Table2[[#This Row],[Q319]]+Table2[[#This Row],[Q419]]+Table2[[#This Row],[Q120]]+Table2[[#This Row],[Q220]]</f>
        <v>0</v>
      </c>
      <c r="F237" s="3">
        <f>Table3[[#This Row],[Section 5. B) 8)]]+Table3[[#This Row],[Section 5. B) 9)]]</f>
        <v>0</v>
      </c>
    </row>
    <row r="238" spans="1:6" x14ac:dyDescent="0.25">
      <c r="A238" s="1"/>
      <c r="B238" s="1"/>
      <c r="C238" s="24" t="s">
        <v>112</v>
      </c>
      <c r="D238" s="3">
        <f>Private!D238+Private!E238+Private!F238+Private!G238+Private!H238+Private!I238</f>
        <v>0</v>
      </c>
      <c r="E238" s="3">
        <f>Table2[[#This Row],[Q319]]+Table2[[#This Row],[Q419]]+Table2[[#This Row],[Q120]]+Table2[[#This Row],[Q220]]</f>
        <v>-22.55</v>
      </c>
      <c r="F238" s="3">
        <f>Table3[[#This Row],[Section 5. B) 8)]]+Table3[[#This Row],[Section 5. B) 9)]]</f>
        <v>-22.55</v>
      </c>
    </row>
    <row r="239" spans="1:6" x14ac:dyDescent="0.25">
      <c r="A239" s="12"/>
      <c r="B239" s="12"/>
      <c r="C239" s="30" t="s">
        <v>278</v>
      </c>
      <c r="D239" s="3">
        <f>Private!D239+Private!E239+Private!F239+Private!G239+Private!H239+Private!I239</f>
        <v>0</v>
      </c>
      <c r="E239" s="3">
        <f>Table2[[#This Row],[Q319]]+Table2[[#This Row],[Q419]]+Table2[[#This Row],[Q120]]+Table2[[#This Row],[Q220]]</f>
        <v>0</v>
      </c>
      <c r="F239" s="3">
        <f>Table3[[#This Row],[Section 5. B) 8)]]+Table3[[#This Row],[Section 5. B) 9)]]</f>
        <v>0</v>
      </c>
    </row>
    <row r="240" spans="1:6" x14ac:dyDescent="0.25">
      <c r="A240" s="1"/>
      <c r="B240" s="1"/>
      <c r="C240" s="24" t="s">
        <v>113</v>
      </c>
      <c r="D240" s="3">
        <f>Private!D240+Private!E240+Private!F240+Private!G240+Private!H240+Private!I240</f>
        <v>0</v>
      </c>
      <c r="E240" s="3">
        <f>Table2[[#This Row],[Q319]]+Table2[[#This Row],[Q419]]+Table2[[#This Row],[Q120]]+Table2[[#This Row],[Q220]]</f>
        <v>0</v>
      </c>
      <c r="F240" s="3">
        <f>Table3[[#This Row],[Section 5. B) 8)]]+Table3[[#This Row],[Section 5. B) 9)]]</f>
        <v>0</v>
      </c>
    </row>
    <row r="241" spans="1:6" x14ac:dyDescent="0.25">
      <c r="A241" s="1"/>
      <c r="B241" s="1"/>
      <c r="C241" s="24" t="s">
        <v>115</v>
      </c>
      <c r="D241" s="3">
        <f>Private!D241+Private!E241+Private!F241+Private!G241+Private!H241+Private!I241</f>
        <v>-47924.61</v>
      </c>
      <c r="E241" s="3">
        <f>Table2[[#This Row],[Q319]]+Table2[[#This Row],[Q419]]+Table2[[#This Row],[Q120]]+Table2[[#This Row],[Q220]]</f>
        <v>-15958.269999999999</v>
      </c>
      <c r="F241" s="3">
        <f>Table3[[#This Row],[Section 5. B) 8)]]+Table3[[#This Row],[Section 5. B) 9)]]</f>
        <v>-63882.879999999997</v>
      </c>
    </row>
    <row r="242" spans="1:6" x14ac:dyDescent="0.25">
      <c r="A242" s="1"/>
      <c r="B242" s="1"/>
      <c r="C242" s="24" t="s">
        <v>114</v>
      </c>
      <c r="D242" s="3">
        <f>Private!D242+Private!E242+Private!F242+Private!G242+Private!H242+Private!I242</f>
        <v>0</v>
      </c>
      <c r="E242" s="3">
        <f>Table2[[#This Row],[Q319]]+Table2[[#This Row],[Q419]]+Table2[[#This Row],[Q120]]+Table2[[#This Row],[Q220]]</f>
        <v>0</v>
      </c>
      <c r="F242" s="3">
        <f>Table3[[#This Row],[Section 5. B) 8)]]+Table3[[#This Row],[Section 5. B) 9)]]</f>
        <v>0</v>
      </c>
    </row>
    <row r="243" spans="1:6" x14ac:dyDescent="0.25">
      <c r="A243" s="1"/>
      <c r="B243" s="1"/>
      <c r="C243" s="24" t="s">
        <v>116</v>
      </c>
      <c r="D243" s="3">
        <f>Private!D243+Private!E243+Private!F243+Private!G243+Private!H243+Private!I243</f>
        <v>0</v>
      </c>
      <c r="E243" s="3">
        <f>Table2[[#This Row],[Q319]]+Table2[[#This Row],[Q419]]+Table2[[#This Row],[Q120]]+Table2[[#This Row],[Q220]]</f>
        <v>0</v>
      </c>
      <c r="F243" s="3">
        <f>Table3[[#This Row],[Section 5. B) 8)]]+Table3[[#This Row],[Section 5. B) 9)]]</f>
        <v>0</v>
      </c>
    </row>
    <row r="244" spans="1:6" x14ac:dyDescent="0.25">
      <c r="A244" s="1"/>
      <c r="B244" s="1"/>
      <c r="C244" s="24" t="s">
        <v>117</v>
      </c>
      <c r="D244" s="3">
        <f>Private!D244+Private!E244+Private!F244+Private!G244+Private!H244+Private!I244</f>
        <v>0</v>
      </c>
      <c r="E244" s="3">
        <f>Table2[[#This Row],[Q319]]+Table2[[#This Row],[Q419]]+Table2[[#This Row],[Q120]]+Table2[[#This Row],[Q220]]</f>
        <v>0</v>
      </c>
      <c r="F244" s="3">
        <f>Table3[[#This Row],[Section 5. B) 8)]]+Table3[[#This Row],[Section 5. B) 9)]]</f>
        <v>0</v>
      </c>
    </row>
    <row r="245" spans="1:6" x14ac:dyDescent="0.25">
      <c r="A245" s="1"/>
      <c r="B245" s="1"/>
      <c r="C245" s="24" t="s">
        <v>118</v>
      </c>
      <c r="D245" s="3">
        <f>Private!D245+Private!E245+Private!F245+Private!G245+Private!H245+Private!I245</f>
        <v>0</v>
      </c>
      <c r="E245" s="3">
        <f>Table2[[#This Row],[Q319]]+Table2[[#This Row],[Q419]]+Table2[[#This Row],[Q120]]+Table2[[#This Row],[Q220]]</f>
        <v>0</v>
      </c>
      <c r="F245" s="3">
        <f>Table3[[#This Row],[Section 5. B) 8)]]+Table3[[#This Row],[Section 5. B) 9)]]</f>
        <v>0</v>
      </c>
    </row>
    <row r="246" spans="1:6" x14ac:dyDescent="0.25">
      <c r="A246" s="1"/>
      <c r="B246" s="1"/>
      <c r="C246" s="24" t="s">
        <v>119</v>
      </c>
      <c r="D246" s="3">
        <f>Private!D246+Private!E246+Private!F246+Private!G246+Private!H246+Private!I246</f>
        <v>0</v>
      </c>
      <c r="E246" s="3">
        <f>Table2[[#This Row],[Q319]]+Table2[[#This Row],[Q419]]+Table2[[#This Row],[Q120]]+Table2[[#This Row],[Q220]]</f>
        <v>0</v>
      </c>
      <c r="F246" s="3">
        <f>Table3[[#This Row],[Section 5. B) 8)]]+Table3[[#This Row],[Section 5. B) 9)]]</f>
        <v>0</v>
      </c>
    </row>
    <row r="247" spans="1:6" x14ac:dyDescent="0.25">
      <c r="A247" s="1"/>
      <c r="B247" s="1"/>
      <c r="C247" s="24" t="s">
        <v>120</v>
      </c>
      <c r="D247" s="3">
        <f>Private!D247+Private!E247+Private!F247+Private!G247+Private!H247+Private!I247</f>
        <v>0</v>
      </c>
      <c r="E247" s="3">
        <f>Table2[[#This Row],[Q319]]+Table2[[#This Row],[Q419]]+Table2[[#This Row],[Q120]]+Table2[[#This Row],[Q220]]</f>
        <v>0</v>
      </c>
      <c r="F247" s="3">
        <f>Table3[[#This Row],[Section 5. B) 8)]]+Table3[[#This Row],[Section 5. B) 9)]]</f>
        <v>0</v>
      </c>
    </row>
    <row r="248" spans="1:6" x14ac:dyDescent="0.25">
      <c r="A248" s="1"/>
      <c r="B248" s="1"/>
      <c r="C248" s="24" t="s">
        <v>121</v>
      </c>
      <c r="D248" s="3">
        <f>Private!D248+Private!E248+Private!F248+Private!G248+Private!H248+Private!I248</f>
        <v>-15283.899999999998</v>
      </c>
      <c r="E248" s="3">
        <f>Table2[[#This Row],[Q319]]+Table2[[#This Row],[Q419]]+Table2[[#This Row],[Q120]]+Table2[[#This Row],[Q220]]</f>
        <v>0</v>
      </c>
      <c r="F248" s="3">
        <f>Table3[[#This Row],[Section 5. B) 8)]]+Table3[[#This Row],[Section 5. B) 9)]]</f>
        <v>-15283.899999999998</v>
      </c>
    </row>
    <row r="249" spans="1:6" x14ac:dyDescent="0.25">
      <c r="A249" s="1"/>
      <c r="B249" s="1"/>
      <c r="C249" s="24" t="s">
        <v>122</v>
      </c>
      <c r="D249" s="3">
        <f>Private!D249+Private!E249+Private!F249+Private!G249+Private!H249+Private!I249</f>
        <v>0</v>
      </c>
      <c r="E249" s="3">
        <f>Table2[[#This Row],[Q319]]+Table2[[#This Row],[Q419]]+Table2[[#This Row],[Q120]]+Table2[[#This Row],[Q220]]</f>
        <v>0</v>
      </c>
      <c r="F249" s="3">
        <f>Table3[[#This Row],[Section 5. B) 8)]]+Table3[[#This Row],[Section 5. B) 9)]]</f>
        <v>0</v>
      </c>
    </row>
    <row r="250" spans="1:6" x14ac:dyDescent="0.25">
      <c r="A250" s="1"/>
      <c r="B250" s="1"/>
      <c r="C250" s="24" t="s">
        <v>123</v>
      </c>
      <c r="D250" s="3">
        <f>Private!D250+Private!E250+Private!F250+Private!G250+Private!H250+Private!I250</f>
        <v>0</v>
      </c>
      <c r="E250" s="3">
        <f>Table2[[#This Row],[Q319]]+Table2[[#This Row],[Q419]]+Table2[[#This Row],[Q120]]+Table2[[#This Row],[Q220]]</f>
        <v>0</v>
      </c>
      <c r="F250" s="3">
        <f>Table3[[#This Row],[Section 5. B) 8)]]+Table3[[#This Row],[Section 5. B) 9)]]</f>
        <v>0</v>
      </c>
    </row>
    <row r="251" spans="1:6" x14ac:dyDescent="0.25">
      <c r="A251" s="1"/>
      <c r="B251" s="1"/>
      <c r="C251" s="24" t="s">
        <v>124</v>
      </c>
      <c r="D251" s="3">
        <f>Private!D251+Private!E251+Private!F251+Private!G251+Private!H251+Private!I251</f>
        <v>-2844.49</v>
      </c>
      <c r="E251" s="3">
        <f>Table2[[#This Row],[Q319]]+Table2[[#This Row],[Q419]]+Table2[[#This Row],[Q120]]+Table2[[#This Row],[Q220]]</f>
        <v>-82974.31</v>
      </c>
      <c r="F251" s="3">
        <f>Table3[[#This Row],[Section 5. B) 8)]]+Table3[[#This Row],[Section 5. B) 9)]]</f>
        <v>-85818.8</v>
      </c>
    </row>
    <row r="252" spans="1:6" x14ac:dyDescent="0.25">
      <c r="A252" s="1"/>
      <c r="B252" s="1"/>
      <c r="C252" s="24" t="s">
        <v>125</v>
      </c>
      <c r="D252" s="3">
        <f>Private!D252+Private!E252+Private!F252+Private!G252+Private!H252+Private!I252</f>
        <v>-10212.39</v>
      </c>
      <c r="E252" s="3">
        <f>Table2[[#This Row],[Q319]]+Table2[[#This Row],[Q419]]+Table2[[#This Row],[Q120]]+Table2[[#This Row],[Q220]]</f>
        <v>0</v>
      </c>
      <c r="F252" s="3">
        <f>Table3[[#This Row],[Section 5. B) 8)]]+Table3[[#This Row],[Section 5. B) 9)]]</f>
        <v>-10212.39</v>
      </c>
    </row>
    <row r="253" spans="1:6" x14ac:dyDescent="0.25">
      <c r="A253" s="1"/>
      <c r="B253" s="1"/>
      <c r="C253" s="24" t="s">
        <v>126</v>
      </c>
      <c r="D253" s="3">
        <f>Private!D253+Private!E253+Private!F253+Private!G253+Private!H253+Private!I253</f>
        <v>0</v>
      </c>
      <c r="E253" s="3">
        <f>Table2[[#This Row],[Q319]]+Table2[[#This Row],[Q419]]+Table2[[#This Row],[Q120]]+Table2[[#This Row],[Q220]]</f>
        <v>0</v>
      </c>
      <c r="F253" s="3">
        <f>Table3[[#This Row],[Section 5. B) 8)]]+Table3[[#This Row],[Section 5. B) 9)]]</f>
        <v>0</v>
      </c>
    </row>
    <row r="254" spans="1:6" x14ac:dyDescent="0.25">
      <c r="A254" s="1"/>
      <c r="B254" s="1"/>
      <c r="C254" s="24" t="s">
        <v>127</v>
      </c>
      <c r="D254" s="3">
        <f>Private!D254+Private!E254+Private!F254+Private!G254+Private!H254+Private!I254</f>
        <v>-62116.05</v>
      </c>
      <c r="E254" s="3">
        <f>Table2[[#This Row],[Q319]]+Table2[[#This Row],[Q419]]+Table2[[#This Row],[Q120]]+Table2[[#This Row],[Q220]]</f>
        <v>-269206.26</v>
      </c>
      <c r="F254" s="3">
        <f>Table3[[#This Row],[Section 5. B) 8)]]+Table3[[#This Row],[Section 5. B) 9)]]</f>
        <v>-331322.31</v>
      </c>
    </row>
    <row r="255" spans="1:6" x14ac:dyDescent="0.25">
      <c r="A255" s="1"/>
      <c r="B255" s="1"/>
      <c r="C255" s="24" t="s">
        <v>234</v>
      </c>
      <c r="D255" s="3">
        <f>Private!D255+Private!E255+Private!F255+Private!G255+Private!H255+Private!I255</f>
        <v>-46899.83</v>
      </c>
      <c r="E255" s="3">
        <f>Table2[[#This Row],[Q319]]+Table2[[#This Row],[Q419]]+Table2[[#This Row],[Q120]]+Table2[[#This Row],[Q220]]</f>
        <v>0</v>
      </c>
      <c r="F255" s="3">
        <f>Table3[[#This Row],[Section 5. B) 8)]]+Table3[[#This Row],[Section 5. B) 9)]]</f>
        <v>-46899.83</v>
      </c>
    </row>
    <row r="256" spans="1:6" x14ac:dyDescent="0.25">
      <c r="A256" s="1"/>
      <c r="B256" s="1"/>
      <c r="C256" s="24" t="s">
        <v>128</v>
      </c>
      <c r="D256" s="3">
        <f>Private!D256+Private!E256+Private!F256+Private!G256+Private!H256+Private!I256</f>
        <v>0</v>
      </c>
      <c r="E256" s="3">
        <f>Table2[[#This Row],[Q319]]+Table2[[#This Row],[Q419]]+Table2[[#This Row],[Q120]]+Table2[[#This Row],[Q220]]</f>
        <v>0</v>
      </c>
      <c r="F256" s="3">
        <f>Table3[[#This Row],[Section 5. B) 8)]]+Table3[[#This Row],[Section 5. B) 9)]]</f>
        <v>0</v>
      </c>
    </row>
    <row r="257" spans="1:6" x14ac:dyDescent="0.25">
      <c r="A257" s="1"/>
      <c r="B257" s="1"/>
      <c r="C257" s="24" t="s">
        <v>253</v>
      </c>
      <c r="D257" s="3">
        <f>Private!D257+Private!E257+Private!F257+Private!G257+Private!H257+Private!I257</f>
        <v>0</v>
      </c>
      <c r="E257" s="3">
        <f>Table2[[#This Row],[Q319]]+Table2[[#This Row],[Q419]]+Table2[[#This Row],[Q120]]+Table2[[#This Row],[Q220]]</f>
        <v>0</v>
      </c>
      <c r="F257" s="3">
        <f>Table3[[#This Row],[Section 5. B) 8)]]+Table3[[#This Row],[Section 5. B) 9)]]</f>
        <v>0</v>
      </c>
    </row>
    <row r="258" spans="1:6" x14ac:dyDescent="0.25">
      <c r="A258" s="1"/>
      <c r="B258" s="1"/>
      <c r="C258" s="24" t="s">
        <v>130</v>
      </c>
      <c r="D258" s="3">
        <f>Private!D258+Private!E258+Private!F258+Private!G258+Private!H258+Private!I258</f>
        <v>0</v>
      </c>
      <c r="E258" s="3">
        <f>Table2[[#This Row],[Q319]]+Table2[[#This Row],[Q419]]+Table2[[#This Row],[Q120]]+Table2[[#This Row],[Q220]]</f>
        <v>0</v>
      </c>
      <c r="F258" s="3">
        <f>Table3[[#This Row],[Section 5. B) 8)]]+Table3[[#This Row],[Section 5. B) 9)]]</f>
        <v>0</v>
      </c>
    </row>
    <row r="259" spans="1:6" x14ac:dyDescent="0.25">
      <c r="A259" s="1"/>
      <c r="B259" s="1"/>
      <c r="C259" s="24" t="s">
        <v>129</v>
      </c>
      <c r="D259" s="3">
        <f>Private!D259+Private!E259+Private!F259+Private!G259+Private!H259+Private!I259</f>
        <v>-1139.3800000000001</v>
      </c>
      <c r="E259" s="3">
        <f>Table2[[#This Row],[Q319]]+Table2[[#This Row],[Q419]]+Table2[[#This Row],[Q120]]+Table2[[#This Row],[Q220]]</f>
        <v>-41228.089999999997</v>
      </c>
      <c r="F259" s="3">
        <f>Table3[[#This Row],[Section 5. B) 8)]]+Table3[[#This Row],[Section 5. B) 9)]]</f>
        <v>-42367.469999999994</v>
      </c>
    </row>
    <row r="260" spans="1:6" x14ac:dyDescent="0.25">
      <c r="A260" s="1"/>
      <c r="B260" s="1"/>
      <c r="C260" s="24" t="s">
        <v>131</v>
      </c>
      <c r="D260" s="3">
        <f>Private!D260+Private!E260+Private!F260+Private!G260+Private!H260+Private!I260</f>
        <v>0</v>
      </c>
      <c r="E260" s="3">
        <f>Table2[[#This Row],[Q319]]+Table2[[#This Row],[Q419]]+Table2[[#This Row],[Q120]]+Table2[[#This Row],[Q220]]</f>
        <v>0</v>
      </c>
      <c r="F260" s="3">
        <f>Table3[[#This Row],[Section 5. B) 8)]]+Table3[[#This Row],[Section 5. B) 9)]]</f>
        <v>0</v>
      </c>
    </row>
    <row r="261" spans="1:6" x14ac:dyDescent="0.25">
      <c r="A261" s="1"/>
      <c r="B261" s="1"/>
      <c r="C261" s="24" t="s">
        <v>132</v>
      </c>
      <c r="D261" s="3">
        <f>Private!D261+Private!E261+Private!F261+Private!G261+Private!H261+Private!I261</f>
        <v>0</v>
      </c>
      <c r="E261" s="3">
        <f>Table2[[#This Row],[Q319]]+Table2[[#This Row],[Q419]]+Table2[[#This Row],[Q120]]+Table2[[#This Row],[Q220]]</f>
        <v>0</v>
      </c>
      <c r="F261" s="3">
        <f>Table3[[#This Row],[Section 5. B) 8)]]+Table3[[#This Row],[Section 5. B) 9)]]</f>
        <v>0</v>
      </c>
    </row>
    <row r="262" spans="1:6" x14ac:dyDescent="0.25">
      <c r="A262" s="1"/>
      <c r="B262" s="1"/>
      <c r="C262" s="24" t="s">
        <v>133</v>
      </c>
      <c r="D262" s="3">
        <f>Private!D262+Private!E262+Private!F262+Private!G262+Private!H262+Private!I262</f>
        <v>0</v>
      </c>
      <c r="E262" s="3">
        <f>Table2[[#This Row],[Q319]]+Table2[[#This Row],[Q419]]+Table2[[#This Row],[Q120]]+Table2[[#This Row],[Q220]]</f>
        <v>0</v>
      </c>
      <c r="F262" s="3">
        <f>Table3[[#This Row],[Section 5. B) 8)]]+Table3[[#This Row],[Section 5. B) 9)]]</f>
        <v>0</v>
      </c>
    </row>
    <row r="263" spans="1:6" x14ac:dyDescent="0.25">
      <c r="A263" s="1"/>
      <c r="B263" s="1"/>
      <c r="C263" s="24" t="s">
        <v>134</v>
      </c>
      <c r="D263" s="3">
        <f>Private!D263+Private!E263+Private!F263+Private!G263+Private!H263+Private!I263</f>
        <v>0</v>
      </c>
      <c r="E263" s="3">
        <f>Table2[[#This Row],[Q319]]+Table2[[#This Row],[Q419]]+Table2[[#This Row],[Q120]]+Table2[[#This Row],[Q220]]</f>
        <v>0</v>
      </c>
      <c r="F263" s="3">
        <f>Table3[[#This Row],[Section 5. B) 8)]]+Table3[[#This Row],[Section 5. B) 9)]]</f>
        <v>0</v>
      </c>
    </row>
    <row r="264" spans="1:6" x14ac:dyDescent="0.25">
      <c r="A264" s="1"/>
      <c r="B264" s="1"/>
      <c r="C264" s="24" t="s">
        <v>135</v>
      </c>
      <c r="D264" s="3">
        <f>Private!D264+Private!E264+Private!F264+Private!G264+Private!H264+Private!I264</f>
        <v>-287.57</v>
      </c>
      <c r="E264" s="3">
        <f>Table2[[#This Row],[Q319]]+Table2[[#This Row],[Q419]]+Table2[[#This Row],[Q120]]+Table2[[#This Row],[Q220]]</f>
        <v>-102129.04000000001</v>
      </c>
      <c r="F264" s="3">
        <f>Table3[[#This Row],[Section 5. B) 8)]]+Table3[[#This Row],[Section 5. B) 9)]]</f>
        <v>-102416.61000000002</v>
      </c>
    </row>
    <row r="265" spans="1:6" x14ac:dyDescent="0.25">
      <c r="A265" s="1"/>
      <c r="B265" s="1"/>
      <c r="C265" s="24" t="s">
        <v>254</v>
      </c>
      <c r="D265" s="3">
        <f>Private!D265+Private!E265+Private!F265+Private!G265+Private!H265+Private!I265</f>
        <v>0</v>
      </c>
      <c r="E265" s="3">
        <f>Table2[[#This Row],[Q319]]+Table2[[#This Row],[Q419]]+Table2[[#This Row],[Q120]]+Table2[[#This Row],[Q220]]</f>
        <v>0</v>
      </c>
      <c r="F265" s="3">
        <f>Table3[[#This Row],[Section 5. B) 8)]]+Table3[[#This Row],[Section 5. B) 9)]]</f>
        <v>0</v>
      </c>
    </row>
    <row r="266" spans="1:6" x14ac:dyDescent="0.25">
      <c r="A266" s="1"/>
      <c r="B266" s="1"/>
      <c r="C266" s="24" t="s">
        <v>136</v>
      </c>
      <c r="D266" s="3">
        <f>Private!D266+Private!E266+Private!F266+Private!G266+Private!H266+Private!I266</f>
        <v>-54121.35</v>
      </c>
      <c r="E266" s="3">
        <f>Table2[[#This Row],[Q319]]+Table2[[#This Row],[Q419]]+Table2[[#This Row],[Q120]]+Table2[[#This Row],[Q220]]</f>
        <v>-72095.33</v>
      </c>
      <c r="F266" s="3">
        <f>Table3[[#This Row],[Section 5. B) 8)]]+Table3[[#This Row],[Section 5. B) 9)]]</f>
        <v>-126216.68</v>
      </c>
    </row>
    <row r="267" spans="1:6" x14ac:dyDescent="0.25">
      <c r="A267" s="1"/>
      <c r="B267" s="1"/>
      <c r="C267" s="24" t="s">
        <v>249</v>
      </c>
      <c r="D267" s="3">
        <f>Private!D267+Private!E267+Private!F267+Private!G267+Private!H267+Private!I267</f>
        <v>-7582.05</v>
      </c>
      <c r="E267" s="3">
        <f>Table2[[#This Row],[Q319]]+Table2[[#This Row],[Q419]]+Table2[[#This Row],[Q120]]+Table2[[#This Row],[Q220]]</f>
        <v>0</v>
      </c>
      <c r="F267" s="3">
        <f>Table3[[#This Row],[Section 5. B) 8)]]+Table3[[#This Row],[Section 5. B) 9)]]</f>
        <v>-7582.05</v>
      </c>
    </row>
    <row r="268" spans="1:6" x14ac:dyDescent="0.25">
      <c r="A268" s="1"/>
      <c r="B268" s="1"/>
      <c r="C268" s="24" t="s">
        <v>137</v>
      </c>
      <c r="D268" s="3">
        <f>Private!D268+Private!E268+Private!F268+Private!G268+Private!H268+Private!I268</f>
        <v>0</v>
      </c>
      <c r="E268" s="3">
        <f>Table2[[#This Row],[Q319]]+Table2[[#This Row],[Q419]]+Table2[[#This Row],[Q120]]+Table2[[#This Row],[Q220]]</f>
        <v>-1009.79</v>
      </c>
      <c r="F268" s="3">
        <f>Table3[[#This Row],[Section 5. B) 8)]]+Table3[[#This Row],[Section 5. B) 9)]]</f>
        <v>-1009.79</v>
      </c>
    </row>
    <row r="269" spans="1:6" x14ac:dyDescent="0.25">
      <c r="A269" s="1"/>
      <c r="B269" s="1"/>
      <c r="C269" s="24" t="s">
        <v>138</v>
      </c>
      <c r="D269" s="3">
        <f>Private!D269+Private!E269+Private!F269+Private!G269+Private!H269+Private!I269</f>
        <v>0</v>
      </c>
      <c r="E269" s="3">
        <f>Table2[[#This Row],[Q319]]+Table2[[#This Row],[Q419]]+Table2[[#This Row],[Q120]]+Table2[[#This Row],[Q220]]</f>
        <v>0</v>
      </c>
      <c r="F269" s="3">
        <f>Table3[[#This Row],[Section 5. B) 8)]]+Table3[[#This Row],[Section 5. B) 9)]]</f>
        <v>0</v>
      </c>
    </row>
    <row r="270" spans="1:6" x14ac:dyDescent="0.25">
      <c r="A270" s="1"/>
      <c r="B270" s="1"/>
      <c r="C270" s="24" t="s">
        <v>139</v>
      </c>
      <c r="D270" s="3">
        <f>Private!D270+Private!E270+Private!F270+Private!G270+Private!H270+Private!I270</f>
        <v>0</v>
      </c>
      <c r="E270" s="3">
        <f>Table2[[#This Row],[Q319]]+Table2[[#This Row],[Q419]]+Table2[[#This Row],[Q120]]+Table2[[#This Row],[Q220]]</f>
        <v>0</v>
      </c>
      <c r="F270" s="3">
        <f>Table3[[#This Row],[Section 5. B) 8)]]+Table3[[#This Row],[Section 5. B) 9)]]</f>
        <v>0</v>
      </c>
    </row>
    <row r="271" spans="1:6" x14ac:dyDescent="0.25">
      <c r="A271" s="1"/>
      <c r="B271" s="1"/>
      <c r="C271" s="24" t="s">
        <v>140</v>
      </c>
      <c r="D271" s="3">
        <f>Private!D271+Private!E271+Private!F271+Private!G271+Private!H271+Private!I271</f>
        <v>-37923.909999999996</v>
      </c>
      <c r="E271" s="3">
        <f>Table2[[#This Row],[Q319]]+Table2[[#This Row],[Q419]]+Table2[[#This Row],[Q120]]+Table2[[#This Row],[Q220]]</f>
        <v>0</v>
      </c>
      <c r="F271" s="3">
        <f>Table3[[#This Row],[Section 5. B) 8)]]+Table3[[#This Row],[Section 5. B) 9)]]</f>
        <v>-37923.909999999996</v>
      </c>
    </row>
    <row r="272" spans="1:6" s="5" customFormat="1" x14ac:dyDescent="0.25">
      <c r="C272" s="16" t="s">
        <v>261</v>
      </c>
      <c r="D272" s="17">
        <f>SUM(D8:D271)</f>
        <v>-6693947.0200000005</v>
      </c>
      <c r="E272" s="17">
        <f>SUM(E8:E271)</f>
        <v>-2789305.7499999991</v>
      </c>
      <c r="F272" s="17">
        <f>SUM(F8:F271)</f>
        <v>-9483252.7700000033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89FA263FB5543BC7163C05C51A54B" ma:contentTypeVersion="8" ma:contentTypeDescription="Create a new document." ma:contentTypeScope="" ma:versionID="1d98fc9c3a9165fdc33806bcbef44222">
  <xsd:schema xmlns:xsd="http://www.w3.org/2001/XMLSchema" xmlns:xs="http://www.w3.org/2001/XMLSchema" xmlns:p="http://schemas.microsoft.com/office/2006/metadata/properties" xmlns:ns1="http://schemas.microsoft.com/sharepoint/v3" xmlns:ns3="5ca6cff0-282a-474a-8a9a-e57004c19a3a" targetNamespace="http://schemas.microsoft.com/office/2006/metadata/properties" ma:root="true" ma:fieldsID="83e44f68daf2f750b428c7bc89a731f6" ns1:_="" ns3:_="">
    <xsd:import namespace="http://schemas.microsoft.com/sharepoint/v3"/>
    <xsd:import namespace="5ca6cff0-282a-474a-8a9a-e57004c19a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cff0-282a-474a-8a9a-e57004c19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D7DA29-1659-48F7-8F97-58CA2AD5F363}">
  <ds:schemaRefs>
    <ds:schemaRef ds:uri="http://purl.org/dc/elements/1.1/"/>
    <ds:schemaRef ds:uri="http://schemas.microsoft.com/sharepoint/v3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5ca6cff0-282a-474a-8a9a-e57004c19a3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5D0637-94F8-4943-8F7C-40D5242D9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E6829-4F92-4BE3-B063-FDA3D9E1E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a6cff0-282a-474a-8a9a-e57004c19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denise towers</cp:lastModifiedBy>
  <cp:lastPrinted>2016-05-17T14:28:04Z</cp:lastPrinted>
  <dcterms:created xsi:type="dcterms:W3CDTF">2013-06-25T11:20:00Z</dcterms:created>
  <dcterms:modified xsi:type="dcterms:W3CDTF">2020-02-10T11:33:04Z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0x0101008F489FA263FB5543BC7163C05C51A54B</vt:lpwstr>
  </property>
</Properties>
</file>