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hidePivotFieldList="1"/>
  <xr:revisionPtr revIDLastSave="95" documentId="8_{758AD329-A74D-4A46-AFD2-DE862CAD424B}" xr6:coauthVersionLast="47" xr6:coauthVersionMax="47" xr10:uidLastSave="{FEA5A94E-3A91-4F67-97C5-F599C4461A58}"/>
  <bookViews>
    <workbookView xWindow="-108" yWindow="-108" windowWidth="23256" windowHeight="12456" tabRatio="826" xr2:uid="{00000000-000D-0000-FFFF-FFFF00000000}"/>
  </bookViews>
  <sheets>
    <sheet name="READ ME" sheetId="6" r:id="rId1"/>
    <sheet name="MFS Budget" sheetId="4" r:id="rId2"/>
    <sheet name="Program Rates"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4" l="1"/>
  <c r="E32" i="4"/>
  <c r="E33" i="4"/>
  <c r="E40" i="4"/>
  <c r="E41" i="4"/>
  <c r="E42" i="4"/>
  <c r="E43" i="4"/>
  <c r="E44" i="4"/>
  <c r="D39" i="4"/>
  <c r="E39" i="4" s="1"/>
  <c r="D40" i="4"/>
  <c r="D41" i="4"/>
  <c r="D42" i="4"/>
  <c r="D43" i="4"/>
  <c r="D44" i="4"/>
  <c r="D38" i="4"/>
  <c r="E38" i="4" s="1"/>
  <c r="D28" i="4"/>
  <c r="E28" i="4" s="1"/>
  <c r="D29" i="4"/>
  <c r="E29" i="4" s="1"/>
  <c r="D30" i="4"/>
  <c r="E30" i="4" s="1"/>
  <c r="D31" i="4"/>
  <c r="D32" i="4"/>
  <c r="D33" i="4"/>
  <c r="D27" i="4"/>
  <c r="E27" i="4" s="1"/>
  <c r="D18" i="4"/>
  <c r="D19" i="4"/>
  <c r="D20" i="4"/>
  <c r="D21" i="4"/>
  <c r="D22" i="4"/>
  <c r="D17" i="4"/>
  <c r="E17" i="4" s="1"/>
  <c r="D16" i="4"/>
  <c r="E16" i="4" s="1"/>
  <c r="E19" i="4"/>
  <c r="E20" i="4"/>
  <c r="E21" i="4"/>
  <c r="E22" i="4"/>
  <c r="E18" i="4"/>
  <c r="F34" i="4"/>
  <c r="C56" i="4"/>
  <c r="D8" i="4" s="1"/>
  <c r="C45" i="4"/>
  <c r="C7" i="4" s="1"/>
  <c r="C34" i="4"/>
  <c r="C6" i="4" s="1"/>
  <c r="C23" i="4"/>
  <c r="C5" i="4" s="1"/>
  <c r="C9" i="4" l="1"/>
  <c r="E23" i="4"/>
  <c r="E5" i="4" s="1"/>
  <c r="E34" i="4"/>
  <c r="E6" i="4" s="1"/>
  <c r="D34" i="4"/>
  <c r="D23" i="4"/>
  <c r="E45" i="4" l="1"/>
  <c r="E7" i="4" s="1"/>
  <c r="E9" i="4" s="1"/>
  <c r="E10" i="4" l="1"/>
  <c r="C12" i="4" s="1"/>
</calcChain>
</file>

<file path=xl/sharedStrings.xml><?xml version="1.0" encoding="utf-8"?>
<sst xmlns="http://schemas.openxmlformats.org/spreadsheetml/2006/main" count="115" uniqueCount="82">
  <si>
    <t>Forester Time</t>
  </si>
  <si>
    <t>Name:</t>
  </si>
  <si>
    <t>Property Address:</t>
  </si>
  <si>
    <t xml:space="preserve">Budget Submission 
Date: </t>
  </si>
  <si>
    <t>Plan</t>
  </si>
  <si>
    <t>Practice Costs</t>
  </si>
  <si>
    <t xml:space="preserve">Total </t>
  </si>
  <si>
    <t xml:space="preserve">Budget Item </t>
  </si>
  <si>
    <t>Additional Practice 1</t>
  </si>
  <si>
    <t>Additional Practice 3</t>
  </si>
  <si>
    <t>Additional Practice 2</t>
  </si>
  <si>
    <t>Additional Practice 4</t>
  </si>
  <si>
    <t>Plan Details</t>
  </si>
  <si>
    <t>Practice Acres</t>
  </si>
  <si>
    <t>Additional Practice 5</t>
  </si>
  <si>
    <t>Additional Practice 6</t>
  </si>
  <si>
    <t>Not To Exceed Rate ($)</t>
  </si>
  <si>
    <t>Base Plan: Practice</t>
  </si>
  <si>
    <t>PCT</t>
  </si>
  <si>
    <t>Estimated Cost ($)</t>
  </si>
  <si>
    <t>Total Estimated 
Cost ($)</t>
  </si>
  <si>
    <t>Not to Exceed Rate ($)</t>
  </si>
  <si>
    <t>Estimated Expenses ($)</t>
  </si>
  <si>
    <t>--</t>
  </si>
  <si>
    <t>Income ($)</t>
  </si>
  <si>
    <t>Practice</t>
  </si>
  <si>
    <t>Unit</t>
  </si>
  <si>
    <t>acre</t>
  </si>
  <si>
    <t>ECT</t>
  </si>
  <si>
    <t>tree</t>
  </si>
  <si>
    <t>Planting</t>
  </si>
  <si>
    <t>NTE Rate</t>
  </si>
  <si>
    <t>Crop Tree Release</t>
  </si>
  <si>
    <t xml:space="preserve">Regen Protection </t>
  </si>
  <si>
    <t>Regen Management</t>
  </si>
  <si>
    <t>Crop Tree Release By Tree</t>
  </si>
  <si>
    <t>Regen Protection By Tree</t>
  </si>
  <si>
    <t>Planting By Tree</t>
  </si>
  <si>
    <t>Invasive Plant Control</t>
  </si>
  <si>
    <t>Sanitation Cutting</t>
  </si>
  <si>
    <r>
      <t xml:space="preserve">Practice Expenses
</t>
    </r>
    <r>
      <rPr>
        <i/>
        <sz val="9"/>
        <rFont val="Aptos"/>
        <family val="2"/>
      </rPr>
      <t>Select from dropdown list</t>
    </r>
  </si>
  <si>
    <t>Not to Exceed Rate 
($/acre)</t>
  </si>
  <si>
    <t>Practice Acres or 
# or Trees</t>
  </si>
  <si>
    <t>Consulting Forester 
Name:</t>
  </si>
  <si>
    <t xml:space="preserve">Underserved Status </t>
  </si>
  <si>
    <t>Yes</t>
  </si>
  <si>
    <t>No</t>
  </si>
  <si>
    <t>Reimbursement Rate (%)</t>
  </si>
  <si>
    <r>
      <rPr>
        <sz val="11"/>
        <rFont val="Aptos"/>
        <family val="2"/>
      </rPr>
      <t>Is the landowner underserved?:</t>
    </r>
    <r>
      <rPr>
        <sz val="10"/>
        <rFont val="Aptos"/>
        <family val="2"/>
      </rPr>
      <t xml:space="preserve">
</t>
    </r>
    <r>
      <rPr>
        <i/>
        <sz val="10"/>
        <rFont val="Aptos"/>
        <family val="2"/>
      </rPr>
      <t>Select from drop down list</t>
    </r>
  </si>
  <si>
    <t>Program Eligible Expenses($)</t>
  </si>
  <si>
    <t>Gross Total</t>
  </si>
  <si>
    <t xml:space="preserve">Net Total </t>
  </si>
  <si>
    <t xml:space="preserve">Total Income, If Applicable </t>
  </si>
  <si>
    <t>Expected Income($)</t>
  </si>
  <si>
    <r>
      <t xml:space="preserve">Practice Income
</t>
    </r>
    <r>
      <rPr>
        <i/>
        <sz val="9"/>
        <rFont val="Aptos"/>
        <family val="2"/>
      </rPr>
      <t>Select from dropdown list</t>
    </r>
  </si>
  <si>
    <t>Amount Eligible for Reimbursement</t>
  </si>
  <si>
    <r>
      <t xml:space="preserve">WoodsWISE Resilience Budget Template 
</t>
    </r>
    <r>
      <rPr>
        <i/>
        <sz val="10"/>
        <color theme="2"/>
        <rFont val="Aptos"/>
        <family val="2"/>
      </rPr>
      <t xml:space="preserve">Completethe Applicant Details and  Steps 1 to 4. Total expenses and funds eligible for reimbursement will fill in the Summary Table.   The amount eligible for reimbursement is highlighted in yellow in cell C12. </t>
    </r>
  </si>
  <si>
    <t>Last Updated: March 23rd, 2026</t>
  </si>
  <si>
    <r>
      <t xml:space="preserve">SUMMARY TABLE
</t>
    </r>
    <r>
      <rPr>
        <i/>
        <sz val="10"/>
        <color theme="2"/>
        <rFont val="Aptos"/>
        <family val="2"/>
      </rPr>
      <t>Data in this table will autopopulate once Steps 1- 4 are complete</t>
    </r>
  </si>
  <si>
    <r>
      <t xml:space="preserve">STEP 1: Forester Practice Plan Development
</t>
    </r>
    <r>
      <rPr>
        <i/>
        <sz val="9"/>
        <color theme="2"/>
        <rFont val="Aptos"/>
        <family val="2"/>
      </rPr>
      <t>Enter the estimated actual cost to generate a practice plan for each practice. The template will generate the Not-To-Exceed rate and calculate the amount of program-eligible funds.</t>
    </r>
    <r>
      <rPr>
        <b/>
        <sz val="9"/>
        <color theme="2"/>
        <rFont val="Aptos"/>
        <family val="2"/>
      </rPr>
      <t xml:space="preserve"> </t>
    </r>
    <r>
      <rPr>
        <i/>
        <sz val="9"/>
        <color theme="2"/>
        <rFont val="Aptos"/>
        <family val="2"/>
      </rPr>
      <t xml:space="preserve">Pink cells are where data should be entered for the first practice. Complete the corresponding cells for any additional practices. </t>
    </r>
  </si>
  <si>
    <r>
      <t xml:space="preserve">STEP 2: Forester Field Layout, Marking, Supervision, Closeout
</t>
    </r>
    <r>
      <rPr>
        <i/>
        <sz val="9"/>
        <color theme="2"/>
        <rFont val="Aptos"/>
        <family val="2"/>
      </rPr>
      <t xml:space="preserve">Select the practice from the drop-down list for each row, as needed. Enter the estimated cost in forester time needed for each practice. Enter the acres per practice. The template will generate the Not-To-Exceed rate and calculate the amount of program-eligible funds. Pink cells are where data should be entered for the first practice. Complete the corresponding cells for any additional practices.  </t>
    </r>
  </si>
  <si>
    <r>
      <t xml:space="preserve">STEP 3: Practice Implementation Expenses
</t>
    </r>
    <r>
      <rPr>
        <i/>
        <sz val="9"/>
        <color theme="2"/>
        <rFont val="Aptos"/>
        <family val="2"/>
      </rPr>
      <t xml:space="preserve">Select the practice from the drop-down list for each row, as needed. Enter the estimated cost for each practice. Enter the acres per practice. The template will generate the Not-To-Exceed rate and calculate the amount of program-eligible funds. Pink cells are where data should be entered for the first practice. Complete the corresponding cells for any additional practices. </t>
    </r>
  </si>
  <si>
    <r>
      <rPr>
        <b/>
        <sz val="14"/>
        <color theme="2"/>
        <rFont val="Aptos"/>
        <family val="2"/>
      </rPr>
      <t>STEP 4: Forest Products Income Generated by Practice</t>
    </r>
    <r>
      <rPr>
        <sz val="12"/>
        <color theme="2"/>
        <rFont val="Aptos"/>
        <family val="2"/>
      </rPr>
      <t xml:space="preserve">
</t>
    </r>
    <r>
      <rPr>
        <i/>
        <sz val="9"/>
        <color theme="2"/>
        <rFont val="Aptos"/>
        <family val="2"/>
      </rPr>
      <t xml:space="preserve">Select the practice from the drop-down list for each row, as needed. Enter the expected income generated for each practice. </t>
    </r>
    <r>
      <rPr>
        <i/>
        <u/>
        <sz val="9"/>
        <color theme="2"/>
        <rFont val="Aptos"/>
        <family val="2"/>
      </rPr>
      <t>This table is only required if the practices are considered financially viable.</t>
    </r>
    <r>
      <rPr>
        <i/>
        <sz val="9"/>
        <color theme="2"/>
        <rFont val="Aptos"/>
        <family val="2"/>
      </rPr>
      <t xml:space="preserve"> See the WoodsWISE Resilience Program Manual for additional details on financial viability. Pink cells are where data should be entered for the first practice. Complete the corresponding cells for any additional practices. </t>
    </r>
  </si>
  <si>
    <r>
      <t xml:space="preserve">Applicant Details
</t>
    </r>
    <r>
      <rPr>
        <i/>
        <sz val="9"/>
        <color theme="0"/>
        <rFont val="Aptos"/>
        <family val="2"/>
      </rPr>
      <t xml:space="preserve">Enter data in the pink cells. </t>
    </r>
  </si>
  <si>
    <t xml:space="preserve">Using This Form </t>
  </si>
  <si>
    <t xml:space="preserve">Follow the instructions under the header for each step </t>
  </si>
  <si>
    <t xml:space="preserve">Enter the landowner and forester information </t>
  </si>
  <si>
    <t>-</t>
  </si>
  <si>
    <t xml:space="preserve">Most of this file is locked, data can only be entered in unlocked cells </t>
  </si>
  <si>
    <t>If you find an error or encounter a problem with this file, contact Nicole Rogers, nicole.s.rogers@maine.gov</t>
  </si>
  <si>
    <t>If this box is red, you've exceeded the landowner maximum</t>
  </si>
  <si>
    <t>Last Updated: May 21, 2026</t>
  </si>
  <si>
    <t xml:space="preserve">If you have questions about the specific funding available for an individual landowner, contact the Maine Forest Service. </t>
  </si>
  <si>
    <r>
      <t xml:space="preserve">To use this form enter the requested data in the </t>
    </r>
    <r>
      <rPr>
        <b/>
        <i/>
        <sz val="14"/>
        <rFont val="Aptos"/>
        <family val="2"/>
      </rPr>
      <t xml:space="preserve">MFS Budget </t>
    </r>
    <r>
      <rPr>
        <sz val="14"/>
        <rFont val="Aptos"/>
        <family val="2"/>
      </rPr>
      <t>tab</t>
    </r>
  </si>
  <si>
    <r>
      <t xml:space="preserve">Program rates are listed in the </t>
    </r>
    <r>
      <rPr>
        <b/>
        <i/>
        <sz val="14"/>
        <rFont val="Aptos"/>
        <family val="2"/>
      </rPr>
      <t>Program Rates</t>
    </r>
    <r>
      <rPr>
        <sz val="14"/>
        <rFont val="Aptos"/>
        <family val="2"/>
      </rPr>
      <t xml:space="preserve"> tab</t>
    </r>
  </si>
  <si>
    <r>
      <t>Enter practice and expense information in</t>
    </r>
    <r>
      <rPr>
        <i/>
        <sz val="14"/>
        <rFont val="Aptos"/>
        <family val="2"/>
      </rPr>
      <t xml:space="preserve"> Steps 1-3</t>
    </r>
    <r>
      <rPr>
        <sz val="14"/>
        <rFont val="Aptos"/>
        <family val="2"/>
      </rPr>
      <t xml:space="preserve">, and </t>
    </r>
    <r>
      <rPr>
        <i/>
        <sz val="14"/>
        <rFont val="Aptos"/>
        <family val="2"/>
      </rPr>
      <t>Step 4</t>
    </r>
    <r>
      <rPr>
        <sz val="14"/>
        <rFont val="Aptos"/>
        <family val="2"/>
      </rPr>
      <t xml:space="preserve"> if applicable </t>
    </r>
  </si>
  <si>
    <r>
      <t xml:space="preserve">The </t>
    </r>
    <r>
      <rPr>
        <i/>
        <sz val="14"/>
        <rFont val="Aptos"/>
        <family val="2"/>
      </rPr>
      <t>Summary Table</t>
    </r>
    <r>
      <rPr>
        <sz val="14"/>
        <rFont val="Aptos"/>
        <family val="2"/>
      </rPr>
      <t xml:space="preserve"> will autopopulate expenses and payment information</t>
    </r>
  </si>
  <si>
    <r>
      <t xml:space="preserve">The eligible reimbursement amount for the landowner will be calculated in cell </t>
    </r>
    <r>
      <rPr>
        <i/>
        <sz val="14"/>
        <rFont val="Aptos"/>
        <family val="2"/>
      </rPr>
      <t>C12</t>
    </r>
    <r>
      <rPr>
        <sz val="14"/>
        <rFont val="Aptos"/>
        <family val="2"/>
      </rPr>
      <t xml:space="preserve">, highlighted in yellow </t>
    </r>
  </si>
  <si>
    <t xml:space="preserve">If the reimbursement box is red, you have exceeded the $20,000 landowner maximum. </t>
  </si>
  <si>
    <t>Note: this file does not take into account any other funds the landowner has already received through the program.</t>
  </si>
  <si>
    <r>
      <t>Required data is highlighted in</t>
    </r>
    <r>
      <rPr>
        <b/>
        <sz val="14"/>
        <color rgb="FFFF99FF"/>
        <rFont val="Aptos"/>
        <family val="2"/>
      </rPr>
      <t xml:space="preserve"> </t>
    </r>
    <r>
      <rPr>
        <b/>
        <sz val="14"/>
        <color rgb="FFFF00FF"/>
        <rFont val="Aptos"/>
        <family val="2"/>
      </rPr>
      <t>pink</t>
    </r>
    <r>
      <rPr>
        <b/>
        <sz val="14"/>
        <rFont val="Aptos"/>
        <family val="2"/>
      </rPr>
      <t xml:space="preserve"> </t>
    </r>
    <r>
      <rPr>
        <sz val="14"/>
        <rFont val="Aptos"/>
        <family val="2"/>
      </rPr>
      <t xml:space="preserve">for the first row of each table. Use additional rows if needed. </t>
    </r>
  </si>
  <si>
    <t>A copy of this budget file is required with Application Part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</si>
</sst>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31" x14ac:knownFonts="1">
    <font>
      <sz val="10"/>
      <name val="Arial"/>
    </font>
    <font>
      <sz val="14"/>
      <color theme="2"/>
      <name val="Aptos"/>
      <family val="2"/>
    </font>
    <font>
      <sz val="12"/>
      <name val="Aptos"/>
      <family val="2"/>
    </font>
    <font>
      <sz val="10"/>
      <name val="Aptos"/>
      <family val="2"/>
    </font>
    <font>
      <sz val="11"/>
      <name val="Aptos"/>
      <family val="2"/>
    </font>
    <font>
      <b/>
      <sz val="11"/>
      <name val="Aptos"/>
      <family val="2"/>
    </font>
    <font>
      <b/>
      <sz val="10"/>
      <name val="Aptos"/>
      <family val="2"/>
    </font>
    <font>
      <sz val="8"/>
      <color rgb="FF0A0A0A"/>
      <name val="Courier New"/>
      <family val="3"/>
    </font>
    <font>
      <sz val="8"/>
      <name val="Arial"/>
      <family val="2"/>
    </font>
    <font>
      <sz val="10"/>
      <color rgb="FF0A0A0A"/>
      <name val="Aptos"/>
      <family val="2"/>
    </font>
    <font>
      <b/>
      <sz val="12"/>
      <name val="Aptos"/>
      <family val="2"/>
    </font>
    <font>
      <sz val="12"/>
      <color rgb="FF000000"/>
      <name val="Aptos"/>
      <family val="2"/>
    </font>
    <font>
      <i/>
      <sz val="9"/>
      <name val="Aptos"/>
      <family val="2"/>
    </font>
    <font>
      <i/>
      <sz val="10"/>
      <name val="Aptos"/>
      <family val="2"/>
    </font>
    <font>
      <b/>
      <sz val="14"/>
      <color theme="2"/>
      <name val="Aptos"/>
      <family val="2"/>
    </font>
    <font>
      <b/>
      <sz val="16"/>
      <color theme="2"/>
      <name val="Aptos"/>
      <family val="2"/>
    </font>
    <font>
      <i/>
      <sz val="10"/>
      <color theme="2"/>
      <name val="Aptos"/>
      <family val="2"/>
    </font>
    <font>
      <sz val="12"/>
      <color theme="2"/>
      <name val="Aptos"/>
      <family val="2"/>
    </font>
    <font>
      <b/>
      <sz val="14"/>
      <name val="Aptos"/>
      <family val="2"/>
    </font>
    <font>
      <b/>
      <sz val="12"/>
      <color theme="0"/>
      <name val="Aptos"/>
      <family val="2"/>
    </font>
    <font>
      <i/>
      <sz val="9"/>
      <color theme="2"/>
      <name val="Aptos"/>
      <family val="2"/>
    </font>
    <font>
      <b/>
      <sz val="9"/>
      <color theme="2"/>
      <name val="Aptos"/>
      <family val="2"/>
    </font>
    <font>
      <i/>
      <u/>
      <sz val="9"/>
      <color theme="2"/>
      <name val="Aptos"/>
      <family val="2"/>
    </font>
    <font>
      <i/>
      <sz val="9"/>
      <color theme="0"/>
      <name val="Aptos"/>
      <family val="2"/>
    </font>
    <font>
      <sz val="12"/>
      <color theme="0"/>
      <name val="Aptos"/>
      <family val="2"/>
    </font>
    <font>
      <sz val="14"/>
      <name val="Aptos"/>
      <family val="2"/>
    </font>
    <font>
      <b/>
      <i/>
      <sz val="14"/>
      <name val="Aptos"/>
      <family val="2"/>
    </font>
    <font>
      <i/>
      <sz val="14"/>
      <name val="Aptos"/>
      <family val="2"/>
    </font>
    <font>
      <b/>
      <sz val="14"/>
      <color rgb="FF00B050"/>
      <name val="Aptos"/>
      <family val="2"/>
    </font>
    <font>
      <b/>
      <sz val="14"/>
      <color rgb="FFFF99FF"/>
      <name val="Aptos"/>
      <family val="2"/>
    </font>
    <font>
      <b/>
      <sz val="14"/>
      <color rgb="FFFF00FF"/>
      <name val="Aptos"/>
      <family val="2"/>
    </font>
  </fonts>
  <fills count="7">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theme="6" tint="-9.9978637043366805E-2"/>
        <bgColor indexed="64"/>
      </patternFill>
    </fill>
    <fill>
      <patternFill patternType="solid">
        <fgColor rgb="FFFFFF00"/>
        <bgColor indexed="64"/>
      </patternFill>
    </fill>
    <fill>
      <patternFill patternType="solid">
        <fgColor rgb="FFFEE6F3"/>
        <bgColor indexed="64"/>
      </patternFill>
    </fill>
  </fills>
  <borders count="24">
    <border>
      <left/>
      <right/>
      <top/>
      <bottom/>
      <diagonal/>
    </border>
    <border>
      <left style="thin">
        <color rgb="FF75BDA7"/>
      </left>
      <right style="thin">
        <color rgb="FF75BDA7"/>
      </right>
      <top style="thin">
        <color rgb="FF75BDA7"/>
      </top>
      <bottom style="thin">
        <color rgb="FF75BDA7"/>
      </bottom>
      <diagonal/>
    </border>
    <border>
      <left style="thin">
        <color rgb="FF75BDA7"/>
      </left>
      <right/>
      <top style="thin">
        <color rgb="FF75BDA7"/>
      </top>
      <bottom style="thin">
        <color rgb="FF75BDA7"/>
      </bottom>
      <diagonal/>
    </border>
    <border>
      <left/>
      <right style="thin">
        <color rgb="FF75BDA7"/>
      </right>
      <top style="thin">
        <color rgb="FF75BDA7"/>
      </top>
      <bottom style="thin">
        <color rgb="FF75BDA7"/>
      </bottom>
      <diagonal/>
    </border>
    <border>
      <left style="thin">
        <color rgb="FF75BDA7"/>
      </left>
      <right/>
      <top/>
      <bottom style="thin">
        <color rgb="FF75BDA7"/>
      </bottom>
      <diagonal/>
    </border>
    <border>
      <left/>
      <right style="thin">
        <color rgb="FF75BDA7"/>
      </right>
      <top/>
      <bottom style="thin">
        <color rgb="FF75BDA7"/>
      </bottom>
      <diagonal/>
    </border>
    <border>
      <left style="thin">
        <color rgb="FF75BDA7"/>
      </left>
      <right/>
      <top style="medium">
        <color rgb="FF75BDA7"/>
      </top>
      <bottom/>
      <diagonal/>
    </border>
    <border>
      <left/>
      <right style="thin">
        <color rgb="FF75BDA7"/>
      </right>
      <top style="medium">
        <color rgb="FF75BDA7"/>
      </top>
      <bottom/>
      <diagonal/>
    </border>
    <border>
      <left style="medium">
        <color rgb="FF75BDA7"/>
      </left>
      <right style="thin">
        <color rgb="FF75BDA7"/>
      </right>
      <top style="medium">
        <color rgb="FF75BDA7"/>
      </top>
      <bottom style="thin">
        <color rgb="FF75BDA7"/>
      </bottom>
      <diagonal/>
    </border>
    <border>
      <left style="thin">
        <color rgb="FF75BDA7"/>
      </left>
      <right style="thin">
        <color rgb="FF75BDA7"/>
      </right>
      <top style="medium">
        <color rgb="FF75BDA7"/>
      </top>
      <bottom style="thin">
        <color rgb="FF75BDA7"/>
      </bottom>
      <diagonal/>
    </border>
    <border>
      <left style="thin">
        <color rgb="FF75BDA7"/>
      </left>
      <right style="medium">
        <color rgb="FF75BDA7"/>
      </right>
      <top style="medium">
        <color rgb="FF75BDA7"/>
      </top>
      <bottom style="thin">
        <color rgb="FF75BDA7"/>
      </bottom>
      <diagonal/>
    </border>
    <border>
      <left style="medium">
        <color rgb="FF75BDA7"/>
      </left>
      <right style="thin">
        <color rgb="FF75BDA7"/>
      </right>
      <top style="thin">
        <color rgb="FF75BDA7"/>
      </top>
      <bottom style="thin">
        <color rgb="FF75BDA7"/>
      </bottom>
      <diagonal/>
    </border>
    <border>
      <left style="thin">
        <color rgb="FF75BDA7"/>
      </left>
      <right style="medium">
        <color rgb="FF75BDA7"/>
      </right>
      <top style="thin">
        <color rgb="FF75BDA7"/>
      </top>
      <bottom style="thin">
        <color rgb="FF75BDA7"/>
      </bottom>
      <diagonal/>
    </border>
    <border>
      <left style="medium">
        <color rgb="FF75BDA7"/>
      </left>
      <right style="thin">
        <color rgb="FF75BDA7"/>
      </right>
      <top style="thin">
        <color rgb="FF75BDA7"/>
      </top>
      <bottom style="medium">
        <color rgb="FF75BDA7"/>
      </bottom>
      <diagonal/>
    </border>
    <border>
      <left style="thin">
        <color rgb="FF75BDA7"/>
      </left>
      <right style="thin">
        <color rgb="FF75BDA7"/>
      </right>
      <top style="thin">
        <color rgb="FF75BDA7"/>
      </top>
      <bottom style="medium">
        <color rgb="FF75BDA7"/>
      </bottom>
      <diagonal/>
    </border>
    <border>
      <left style="thin">
        <color rgb="FF75BDA7"/>
      </left>
      <right style="medium">
        <color rgb="FF75BDA7"/>
      </right>
      <top style="thin">
        <color rgb="FF75BDA7"/>
      </top>
      <bottom style="medium">
        <color rgb="FF75BDA7"/>
      </bottom>
      <diagonal/>
    </border>
    <border>
      <left style="medium">
        <color rgb="FF75BDA7"/>
      </left>
      <right style="thin">
        <color rgb="FF75BDA7"/>
      </right>
      <top style="medium">
        <color rgb="FF75BDA7"/>
      </top>
      <bottom style="medium">
        <color rgb="FF75BDA7"/>
      </bottom>
      <diagonal/>
    </border>
    <border>
      <left style="thin">
        <color rgb="FF75BDA7"/>
      </left>
      <right style="medium">
        <color rgb="FF75BDA7"/>
      </right>
      <top style="medium">
        <color rgb="FF75BDA7"/>
      </top>
      <bottom style="medium">
        <color rgb="FF75BDA7"/>
      </bottom>
      <diagonal/>
    </border>
    <border>
      <left style="thin">
        <color rgb="FF75BDA7"/>
      </left>
      <right/>
      <top/>
      <bottom style="medium">
        <color rgb="FF75BDA7"/>
      </bottom>
      <diagonal/>
    </border>
    <border>
      <left/>
      <right style="thin">
        <color rgb="FF75BDA7"/>
      </right>
      <top/>
      <bottom style="medium">
        <color rgb="FF75BDA7"/>
      </bottom>
      <diagonal/>
    </border>
    <border>
      <left style="thin">
        <color rgb="FF75BDA7"/>
      </left>
      <right style="thin">
        <color rgb="FF75BDA7"/>
      </right>
      <top/>
      <bottom style="thin">
        <color rgb="FF75BDA7"/>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7">
    <xf numFmtId="0" fontId="0" fillId="0" borderId="0" xfId="0"/>
    <xf numFmtId="0" fontId="4" fillId="3" borderId="1" xfId="0" applyFont="1" applyFill="1" applyBorder="1" applyAlignment="1">
      <alignment vertical="center"/>
    </xf>
    <xf numFmtId="0" fontId="1" fillId="3" borderId="0" xfId="0" applyFont="1" applyFill="1" applyAlignment="1">
      <alignment horizontal="left" vertical="center"/>
    </xf>
    <xf numFmtId="0" fontId="3" fillId="3" borderId="1" xfId="0" applyFont="1" applyFill="1" applyBorder="1" applyAlignment="1">
      <alignment horizontal="left" vertical="center"/>
    </xf>
    <xf numFmtId="0" fontId="4" fillId="3" borderId="4" xfId="0" applyFont="1" applyFill="1" applyBorder="1" applyAlignment="1">
      <alignment vertical="center" wrapText="1"/>
    </xf>
    <xf numFmtId="0" fontId="4" fillId="3" borderId="6" xfId="0" applyFont="1" applyFill="1" applyBorder="1" applyAlignment="1">
      <alignment vertical="center"/>
    </xf>
    <xf numFmtId="0" fontId="4" fillId="3" borderId="2" xfId="0" applyFont="1" applyFill="1" applyBorder="1" applyAlignment="1">
      <alignment vertical="center"/>
    </xf>
    <xf numFmtId="0" fontId="3" fillId="3" borderId="0" xfId="0" applyFont="1" applyFill="1" applyAlignment="1">
      <alignment horizontal="left" vertical="center"/>
    </xf>
    <xf numFmtId="0" fontId="0" fillId="0" borderId="0" xfId="0" applyAlignment="1">
      <alignment horizontal="left"/>
    </xf>
    <xf numFmtId="0" fontId="11" fillId="0" borderId="1"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2" fillId="0" borderId="8"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15" xfId="0" applyFont="1" applyBorder="1" applyAlignment="1">
      <alignment horizontal="left"/>
    </xf>
    <xf numFmtId="0" fontId="3" fillId="3" borderId="0" xfId="0" applyFont="1" applyFill="1" applyAlignment="1">
      <alignment horizontal="left" vertical="center" wrapText="1"/>
    </xf>
    <xf numFmtId="0" fontId="5" fillId="3" borderId="16" xfId="0" applyFont="1" applyFill="1" applyBorder="1" applyAlignment="1">
      <alignment horizontal="left" vertical="center" wrapText="1"/>
    </xf>
    <xf numFmtId="164" fontId="10" fillId="5" borderId="17" xfId="0" applyNumberFormat="1" applyFont="1" applyFill="1" applyBorder="1" applyAlignment="1">
      <alignment horizontal="left" vertical="center"/>
    </xf>
    <xf numFmtId="0" fontId="5" fillId="3" borderId="0" xfId="0" applyFont="1" applyFill="1" applyAlignment="1">
      <alignment horizontal="left" vertical="center" wrapText="1"/>
    </xf>
    <xf numFmtId="164" fontId="10" fillId="3" borderId="0" xfId="0" applyNumberFormat="1" applyFont="1" applyFill="1" applyAlignment="1">
      <alignment horizontal="left" vertical="center"/>
    </xf>
    <xf numFmtId="0" fontId="6" fillId="3" borderId="1" xfId="0" applyFont="1" applyFill="1" applyBorder="1" applyAlignment="1">
      <alignment horizontal="left" vertical="center"/>
    </xf>
    <xf numFmtId="164" fontId="6" fillId="3" borderId="1" xfId="0" applyNumberFormat="1" applyFont="1" applyFill="1" applyBorder="1" applyAlignment="1">
      <alignment horizontal="left" vertical="center"/>
    </xf>
    <xf numFmtId="0" fontId="3" fillId="3" borderId="0" xfId="0" applyFont="1" applyFill="1" applyAlignment="1">
      <alignment vertical="center"/>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left" vertical="center"/>
    </xf>
    <xf numFmtId="0" fontId="4" fillId="3" borderId="1" xfId="0" quotePrefix="1" applyFont="1" applyFill="1" applyBorder="1" applyAlignment="1">
      <alignment horizontal="left" vertical="center"/>
    </xf>
    <xf numFmtId="0" fontId="4" fillId="3" borderId="1" xfId="0" quotePrefix="1" applyFont="1" applyFill="1" applyBorder="1" applyAlignment="1">
      <alignment vertical="center"/>
    </xf>
    <xf numFmtId="0" fontId="3" fillId="3" borderId="2" xfId="0" applyFont="1" applyFill="1" applyBorder="1" applyAlignment="1">
      <alignment vertical="center" wrapText="1"/>
    </xf>
    <xf numFmtId="164" fontId="4" fillId="0" borderId="1" xfId="0" applyNumberFormat="1" applyFont="1" applyBorder="1" applyAlignment="1">
      <alignment horizontal="left" vertical="center"/>
    </xf>
    <xf numFmtId="0" fontId="2" fillId="3" borderId="0" xfId="0" applyFont="1" applyFill="1" applyAlignment="1">
      <alignment horizontal="left" vertical="center"/>
    </xf>
    <xf numFmtId="0" fontId="3" fillId="3" borderId="0" xfId="0" applyFont="1" applyFill="1" applyAlignment="1">
      <alignment horizontal="center" vertical="center"/>
    </xf>
    <xf numFmtId="164" fontId="9" fillId="0" borderId="1" xfId="0" applyNumberFormat="1" applyFont="1" applyBorder="1" applyAlignment="1">
      <alignment horizontal="left" vertical="center"/>
    </xf>
    <xf numFmtId="164" fontId="3" fillId="3" borderId="2" xfId="0" applyNumberFormat="1" applyFont="1" applyFill="1" applyBorder="1" applyAlignment="1">
      <alignment horizontal="left" vertical="center"/>
    </xf>
    <xf numFmtId="0" fontId="6" fillId="3" borderId="0" xfId="0" applyFont="1" applyFill="1" applyAlignment="1">
      <alignment horizontal="left" vertical="center"/>
    </xf>
    <xf numFmtId="164" fontId="6" fillId="3" borderId="0" xfId="0" applyNumberFormat="1" applyFont="1" applyFill="1" applyAlignment="1">
      <alignment horizontal="left" vertical="center"/>
    </xf>
    <xf numFmtId="0" fontId="7" fillId="0" borderId="1" xfId="0" applyFont="1" applyBorder="1" applyAlignment="1">
      <alignment horizontal="left" vertical="center"/>
    </xf>
    <xf numFmtId="164" fontId="9" fillId="3" borderId="0" xfId="0" applyNumberFormat="1" applyFont="1" applyFill="1" applyAlignment="1">
      <alignment horizontal="left" vertical="center"/>
    </xf>
    <xf numFmtId="0" fontId="7" fillId="0" borderId="0" xfId="0" applyFont="1" applyAlignment="1">
      <alignment horizontal="left" vertical="center"/>
    </xf>
    <xf numFmtId="164" fontId="6" fillId="0" borderId="0" xfId="0" applyNumberFormat="1" applyFont="1" applyAlignment="1">
      <alignment horizontal="left" vertical="center"/>
    </xf>
    <xf numFmtId="0" fontId="3" fillId="0" borderId="0" xfId="0" applyFont="1" applyAlignment="1">
      <alignment horizontal="left" vertical="center"/>
    </xf>
    <xf numFmtId="0" fontId="3" fillId="3" borderId="0" xfId="0" applyFont="1" applyFill="1" applyAlignment="1">
      <alignment vertical="top"/>
    </xf>
    <xf numFmtId="0" fontId="15" fillId="3" borderId="0" xfId="0" applyFont="1" applyFill="1" applyAlignment="1">
      <alignment horizontal="center" vertical="center" wrapText="1"/>
    </xf>
    <xf numFmtId="0" fontId="15" fillId="3" borderId="0" xfId="0" applyFont="1" applyFill="1" applyAlignment="1">
      <alignment horizontal="center" vertical="center"/>
    </xf>
    <xf numFmtId="0" fontId="2" fillId="3" borderId="0" xfId="0" applyFont="1" applyFill="1" applyAlignment="1">
      <alignment vertical="center"/>
    </xf>
    <xf numFmtId="0" fontId="4" fillId="3" borderId="0" xfId="0" applyFont="1" applyFill="1"/>
    <xf numFmtId="0" fontId="4" fillId="4" borderId="20" xfId="0" applyFont="1" applyFill="1" applyBorder="1" applyAlignment="1">
      <alignment horizontal="left" vertical="center"/>
    </xf>
    <xf numFmtId="0" fontId="4" fillId="4" borderId="20" xfId="0" applyFont="1" applyFill="1" applyBorder="1" applyAlignment="1">
      <alignment horizontal="left" vertical="center" wrapText="1"/>
    </xf>
    <xf numFmtId="0" fontId="3" fillId="4" borderId="20" xfId="0" applyFont="1" applyFill="1" applyBorder="1" applyAlignment="1">
      <alignment horizontal="left" vertical="center"/>
    </xf>
    <xf numFmtId="0" fontId="3" fillId="4" borderId="20" xfId="0" applyFont="1" applyFill="1" applyBorder="1" applyAlignment="1">
      <alignment horizontal="left" vertical="center" wrapText="1"/>
    </xf>
    <xf numFmtId="0" fontId="3" fillId="6" borderId="7" xfId="0" applyFont="1" applyFill="1" applyBorder="1" applyAlignment="1" applyProtection="1">
      <alignment vertical="center"/>
      <protection locked="0"/>
    </xf>
    <xf numFmtId="0" fontId="3" fillId="6" borderId="3" xfId="0" applyFont="1" applyFill="1" applyBorder="1" applyAlignment="1" applyProtection="1">
      <alignment vertical="center"/>
      <protection locked="0"/>
    </xf>
    <xf numFmtId="0" fontId="3" fillId="6" borderId="5" xfId="0" applyFont="1" applyFill="1" applyBorder="1" applyAlignment="1" applyProtection="1">
      <alignment vertical="center"/>
      <protection locked="0"/>
    </xf>
    <xf numFmtId="164" fontId="3" fillId="6" borderId="1" xfId="0" applyNumberFormat="1" applyFont="1" applyFill="1" applyBorder="1" applyAlignment="1" applyProtection="1">
      <alignment horizontal="left" vertical="center"/>
      <protection locked="0"/>
    </xf>
    <xf numFmtId="164" fontId="3" fillId="0" borderId="1" xfId="0" applyNumberFormat="1" applyFont="1" applyBorder="1" applyAlignment="1" applyProtection="1">
      <alignment horizontal="left" vertical="center"/>
      <protection locked="0"/>
    </xf>
    <xf numFmtId="164" fontId="3" fillId="3" borderId="1" xfId="0" applyNumberFormat="1"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3" fillId="3" borderId="0" xfId="0" applyFont="1" applyFill="1"/>
    <xf numFmtId="0" fontId="2" fillId="3" borderId="0" xfId="0" applyFont="1" applyFill="1"/>
    <xf numFmtId="0" fontId="2" fillId="3" borderId="0" xfId="0" applyFont="1" applyFill="1" applyAlignment="1">
      <alignment horizontal="left" vertical="center" wrapText="1"/>
    </xf>
    <xf numFmtId="14" fontId="3" fillId="6" borderId="3" xfId="0" applyNumberFormat="1" applyFont="1" applyFill="1" applyBorder="1" applyAlignment="1" applyProtection="1">
      <alignment vertical="center"/>
      <protection locked="0"/>
    </xf>
    <xf numFmtId="0" fontId="3" fillId="3" borderId="0" xfId="0" applyFont="1" applyFill="1" applyAlignment="1">
      <alignment vertical="center" wrapText="1"/>
    </xf>
    <xf numFmtId="0" fontId="3" fillId="3" borderId="0" xfId="0" applyFont="1" applyFill="1" applyAlignment="1" applyProtection="1">
      <alignment vertical="center"/>
      <protection locked="0"/>
    </xf>
    <xf numFmtId="0" fontId="3" fillId="3" borderId="0" xfId="0" applyFont="1" applyFill="1" applyAlignment="1">
      <alignment horizontal="center" vertical="center"/>
    </xf>
    <xf numFmtId="0" fontId="3" fillId="3" borderId="0" xfId="0" applyFont="1" applyFill="1" applyAlignment="1" applyProtection="1">
      <alignment horizontal="center" vertical="center"/>
      <protection locked="0"/>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14" fillId="2" borderId="21" xfId="0" applyFont="1" applyFill="1" applyBorder="1" applyAlignment="1">
      <alignment horizontal="center" vertical="center" wrapText="1"/>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17" fillId="2" borderId="2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19"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18" fillId="3" borderId="0" xfId="0" applyFont="1" applyFill="1" applyAlignment="1">
      <alignment horizontal="left" vertical="center"/>
    </xf>
    <xf numFmtId="0" fontId="3" fillId="3" borderId="0" xfId="0" applyFont="1" applyFill="1" applyAlignment="1">
      <alignment horizontal="left" vertical="center"/>
    </xf>
    <xf numFmtId="0" fontId="2" fillId="3" borderId="0" xfId="0" applyFont="1" applyFill="1" applyAlignment="1">
      <alignment horizontal="left" vertical="center" wrapText="1"/>
    </xf>
    <xf numFmtId="0" fontId="11" fillId="0" borderId="8" xfId="0" applyFont="1" applyBorder="1" applyAlignment="1">
      <alignment horizontal="left" vertical="center"/>
    </xf>
    <xf numFmtId="0" fontId="11" fillId="0" borderId="11" xfId="0" applyFont="1" applyBorder="1" applyAlignment="1">
      <alignment horizontal="left" vertical="center"/>
    </xf>
    <xf numFmtId="0" fontId="11" fillId="0" borderId="10" xfId="0" applyFont="1" applyBorder="1" applyAlignment="1">
      <alignment horizontal="left" vertical="center"/>
    </xf>
    <xf numFmtId="0" fontId="11" fillId="0" borderId="12" xfId="0" applyFont="1" applyBorder="1" applyAlignment="1">
      <alignment horizontal="left" vertical="center"/>
    </xf>
    <xf numFmtId="0" fontId="11" fillId="0" borderId="9" xfId="0" applyFont="1" applyBorder="1" applyAlignment="1">
      <alignment horizontal="left" vertical="center" wrapText="1"/>
    </xf>
    <xf numFmtId="0" fontId="11" fillId="0" borderId="1" xfId="0" applyFont="1" applyBorder="1" applyAlignment="1">
      <alignment horizontal="left" vertical="center" wrapText="1"/>
    </xf>
    <xf numFmtId="0" fontId="10" fillId="3" borderId="0" xfId="0" applyFont="1" applyFill="1" applyAlignment="1">
      <alignment horizontal="left" vertical="center"/>
    </xf>
    <xf numFmtId="0" fontId="3" fillId="4" borderId="20" xfId="0" applyFont="1" applyFill="1" applyBorder="1" applyAlignment="1" applyProtection="1">
      <alignment horizontal="left" vertical="center" wrapText="1"/>
      <protection locked="0"/>
    </xf>
    <xf numFmtId="164" fontId="9" fillId="0" borderId="1" xfId="0" applyNumberFormat="1" applyFont="1" applyBorder="1" applyAlignment="1" applyProtection="1">
      <alignment horizontal="left" vertical="center"/>
    </xf>
    <xf numFmtId="164" fontId="6" fillId="3" borderId="1" xfId="0" applyNumberFormat="1" applyFont="1" applyFill="1" applyBorder="1" applyAlignment="1" applyProtection="1">
      <alignment horizontal="left" vertical="center"/>
    </xf>
    <xf numFmtId="0" fontId="6" fillId="3" borderId="1" xfId="0" applyFont="1" applyFill="1" applyBorder="1" applyAlignment="1" applyProtection="1">
      <alignment horizontal="left" vertical="center"/>
    </xf>
    <xf numFmtId="0" fontId="14" fillId="2" borderId="21" xfId="0" applyFont="1" applyFill="1" applyBorder="1" applyAlignment="1" applyProtection="1">
      <alignment horizontal="center" vertical="center" wrapText="1"/>
    </xf>
    <xf numFmtId="0" fontId="14" fillId="2" borderId="22" xfId="0" applyFont="1" applyFill="1" applyBorder="1" applyAlignment="1" applyProtection="1">
      <alignment horizontal="center" vertical="center"/>
    </xf>
    <xf numFmtId="0" fontId="14" fillId="2" borderId="23" xfId="0" applyFont="1" applyFill="1" applyBorder="1" applyAlignment="1" applyProtection="1">
      <alignment horizontal="center" vertical="center"/>
    </xf>
    <xf numFmtId="0" fontId="3" fillId="4" borderId="20" xfId="0" applyFont="1" applyFill="1" applyBorder="1" applyAlignment="1" applyProtection="1">
      <alignment horizontal="left" vertical="center"/>
    </xf>
    <xf numFmtId="0" fontId="3" fillId="4" borderId="20" xfId="0" applyFont="1" applyFill="1" applyBorder="1" applyAlignment="1" applyProtection="1">
      <alignment horizontal="left" vertical="center" wrapText="1"/>
    </xf>
    <xf numFmtId="0" fontId="25" fillId="3" borderId="0" xfId="0" applyFont="1" applyFill="1"/>
    <xf numFmtId="0" fontId="28" fillId="3" borderId="0" xfId="0" applyFont="1" applyFill="1"/>
  </cellXfs>
  <cellStyles count="1">
    <cellStyle name="Normal" xfId="0" builtinId="0"/>
  </cellStyles>
  <dxfs count="21">
    <dxf>
      <fill>
        <patternFill>
          <bgColor rgb="FFFF0000"/>
        </patternFill>
      </fill>
    </dxf>
    <dxf>
      <fill>
        <patternFill patternType="solid">
          <fgColor theme="6" tint="0.79998168889431442"/>
          <bgColor theme="6" tint="0.79998168889431442"/>
        </patternFill>
      </fill>
    </dxf>
    <dxf>
      <fill>
        <patternFill patternType="solid">
          <fgColor theme="6" tint="0.79995117038483843"/>
          <bgColor theme="8"/>
        </patternFill>
      </fill>
    </dxf>
    <dxf>
      <font>
        <b/>
        <color theme="6" tint="-0.249977111117893"/>
      </font>
    </dxf>
    <dxf>
      <font>
        <b/>
        <color theme="6" tint="-0.249977111117893"/>
      </font>
    </dxf>
    <dxf>
      <font>
        <b val="0"/>
        <i val="0"/>
        <color theme="6" tint="-0.249977111117893"/>
      </font>
      <fill>
        <patternFill patternType="none">
          <bgColor auto="1"/>
        </patternFill>
      </fill>
      <border>
        <top style="thin">
          <color theme="8" tint="-9.9948118533890809E-2"/>
        </top>
        <bottom/>
      </border>
    </dxf>
    <dxf>
      <font>
        <b val="0"/>
        <i val="0"/>
        <color theme="6" tint="-0.249977111117893"/>
      </font>
      <fill>
        <patternFill>
          <bgColor theme="4"/>
        </patternFill>
      </fill>
      <border>
        <top style="thick">
          <color theme="4"/>
        </top>
        <bottom style="thin">
          <color theme="4"/>
        </bottom>
      </border>
    </dxf>
    <dxf>
      <font>
        <color theme="6" tint="-0.249977111117893"/>
      </font>
      <border diagonalUp="0" diagonalDown="0">
        <left/>
        <right/>
        <top/>
        <bottom/>
        <vertical/>
        <horizontal/>
      </border>
    </dxf>
    <dxf>
      <fill>
        <patternFill patternType="none">
          <bgColor auto="1"/>
        </patternFill>
      </fill>
    </dxf>
    <dxf>
      <fill>
        <patternFill>
          <bgColor theme="3" tint="0.39994506668294322"/>
        </patternFill>
      </fill>
    </dxf>
    <dxf>
      <fill>
        <patternFill>
          <bgColor theme="3" tint="0.39994506668294322"/>
        </patternFill>
      </fill>
    </dxf>
    <dxf>
      <border>
        <left style="thin">
          <color theme="3"/>
        </left>
        <right style="thin">
          <color theme="3"/>
        </right>
        <top style="thin">
          <color theme="3"/>
        </top>
        <bottom style="thin">
          <color theme="3"/>
        </bottom>
        <vertical style="thin">
          <color theme="3"/>
        </vertical>
        <horizontal style="thin">
          <color theme="3"/>
        </horizontal>
      </border>
    </dxf>
    <dxf>
      <border>
        <left style="thin">
          <color theme="3" tint="0.39994506668294322"/>
        </left>
        <right style="thin">
          <color theme="3" tint="0.39994506668294322"/>
        </right>
        <top style="thin">
          <color theme="3" tint="0.39994506668294322"/>
        </top>
        <bottom style="thin">
          <color theme="3" tint="0.39994506668294322"/>
        </bottom>
        <vertical style="thin">
          <color theme="3" tint="0.39994506668294322"/>
        </vertical>
        <horizontal style="thin">
          <color theme="3" tint="0.39994506668294322"/>
        </horizontal>
      </border>
    </dxf>
    <dxf>
      <border>
        <left style="thin">
          <color theme="3" tint="0.39994506668294322"/>
        </left>
        <right style="thin">
          <color theme="3" tint="0.39994506668294322"/>
        </right>
        <top style="thin">
          <color theme="3" tint="0.39994506668294322"/>
        </top>
        <bottom style="thin">
          <color theme="3" tint="0.39994506668294322"/>
        </bottom>
        <vertical style="thin">
          <color theme="3" tint="0.39994506668294322"/>
        </vertical>
        <horizontal style="thin">
          <color theme="3" tint="0.39994506668294322"/>
        </horizontal>
      </border>
    </dxf>
    <dxf>
      <fill>
        <patternFill>
          <bgColor theme="3" tint="0.59996337778862885"/>
        </patternFill>
      </fill>
    </dxf>
    <dxf>
      <fill>
        <patternFill>
          <bgColor theme="3" tint="0.79998168889431442"/>
        </patternFill>
      </fill>
    </dxf>
    <dxf>
      <fill>
        <patternFill>
          <bgColor theme="3"/>
        </patternFill>
      </fill>
    </dxf>
    <dxf>
      <fill>
        <patternFill>
          <bgColor theme="5"/>
        </patternFill>
      </fill>
    </dxf>
    <dxf>
      <border>
        <left style="thin">
          <color theme="3"/>
        </left>
        <right style="thin">
          <color theme="3"/>
        </right>
        <top style="thin">
          <color theme="3"/>
        </top>
        <bottom style="thin">
          <color theme="3"/>
        </bottom>
        <vertical style="thin">
          <color theme="3"/>
        </vertical>
        <horizontal style="thin">
          <color theme="3"/>
        </horizontal>
      </border>
    </dxf>
    <dxf>
      <fill>
        <patternFill>
          <bgColor theme="3"/>
        </patternFill>
      </fill>
      <border>
        <left style="thin">
          <color theme="3"/>
        </left>
        <right style="thin">
          <color theme="3"/>
        </right>
        <top style="thin">
          <color theme="3"/>
        </top>
        <bottom style="thin">
          <color theme="3"/>
        </bottom>
        <vertical style="thin">
          <color theme="3"/>
        </vertical>
        <horizontal style="thin">
          <color theme="3"/>
        </horizontal>
      </border>
    </dxf>
    <dxf>
      <fill>
        <patternFill>
          <bgColor theme="5"/>
        </patternFill>
      </fill>
    </dxf>
  </dxfs>
  <tableStyles count="5" defaultTableStyle="TableStyleMedium2" defaultPivotStyle="PivotStyleLight16">
    <tableStyle name="Table Style 1" pivot="0" count="2" xr9:uid="{3E68996B-CBA3-9440-8B40-380F6AE6A524}">
      <tableStyleElement type="headerRow" dxfId="20"/>
      <tableStyleElement type="totalRow" dxfId="19"/>
    </tableStyle>
    <tableStyle name="Table Style 2" pivot="0" count="3" xr9:uid="{97B1F207-7AF4-7F43-B9AA-798E5EB9514A}">
      <tableStyleElement type="wholeTable" dxfId="18"/>
      <tableStyleElement type="headerRow" dxfId="17"/>
      <tableStyleElement type="totalRow" dxfId="16"/>
    </tableStyle>
    <tableStyle name="Table Style 3" pivot="0" count="4" xr9:uid="{7C3D2DDB-5BDD-F547-B2B3-61722682222E}">
      <tableStyleElement type="headerRow" dxfId="15"/>
      <tableStyleElement type="totalRow" dxfId="14"/>
      <tableStyleElement type="firstRowStripe" dxfId="13"/>
      <tableStyleElement type="secondRowStripe" dxfId="12"/>
    </tableStyle>
    <tableStyle name="Table Style 4" pivot="0" count="4" xr9:uid="{E7043985-2C79-8647-95C9-253177091258}">
      <tableStyleElement type="wholeTable" dxfId="11"/>
      <tableStyleElement type="headerRow" dxfId="10"/>
      <tableStyleElement type="totalRow" dxfId="9"/>
      <tableStyleElement type="firstColumn" dxfId="8"/>
    </tableStyle>
    <tableStyle name="TableStyleLight4 2" pivot="0" count="7" xr9:uid="{00000000-0011-0000-FFFF-FFFF00000000}">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EAEAEA"/>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C37D8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FF"/>
      <color rgb="FFFF99FF"/>
      <color rgb="FFFEE6F3"/>
      <color rgb="FFFEECF6"/>
      <color rgb="FFFDBFE2"/>
      <color rgb="FFFDC7E6"/>
      <color rgb="FFFFCCFF"/>
      <color rgb="FFFFFF99"/>
      <color rgb="FF75BDA7"/>
      <color rgb="FFFFF4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106681</xdr:colOff>
      <xdr:row>2</xdr:row>
      <xdr:rowOff>91440</xdr:rowOff>
    </xdr:from>
    <xdr:to>
      <xdr:col>0</xdr:col>
      <xdr:colOff>548640</xdr:colOff>
      <xdr:row>3</xdr:row>
      <xdr:rowOff>126478</xdr:rowOff>
    </xdr:to>
    <xdr:pic>
      <xdr:nvPicPr>
        <xdr:cNvPr id="2" name="Picture 1">
          <a:extLst>
            <a:ext uri="{FF2B5EF4-FFF2-40B4-BE49-F238E27FC236}">
              <a16:creationId xmlns:a16="http://schemas.microsoft.com/office/drawing/2014/main" id="{52B10C5A-F245-F353-8707-4E78F5B70E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681" y="762000"/>
          <a:ext cx="441959" cy="461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Wedding Budget 1">
      <a:dk1>
        <a:srgbClr val="000000"/>
      </a:dk1>
      <a:lt1>
        <a:srgbClr val="FFFFFF"/>
      </a:lt1>
      <a:dk2>
        <a:srgbClr val="CBA236"/>
      </a:dk2>
      <a:lt2>
        <a:srgbClr val="E7E6E6"/>
      </a:lt2>
      <a:accent1>
        <a:srgbClr val="9CA9BC"/>
      </a:accent1>
      <a:accent2>
        <a:srgbClr val="E7ECF4"/>
      </a:accent2>
      <a:accent3>
        <a:srgbClr val="CCE7D6"/>
      </a:accent3>
      <a:accent4>
        <a:srgbClr val="F1BBB9"/>
      </a:accent4>
      <a:accent5>
        <a:srgbClr val="DFDBEB"/>
      </a:accent5>
      <a:accent6>
        <a:srgbClr val="E1C7B3"/>
      </a:accent6>
      <a:hlink>
        <a:srgbClr val="0563C1"/>
      </a:hlink>
      <a:folHlink>
        <a:srgbClr val="954F72"/>
      </a:folHlink>
    </a:clrScheme>
    <a:fontScheme name="Custom 59">
      <a:majorFont>
        <a:latin typeface="Perpetua"/>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916B6-24EE-4F1E-A5CF-FD5CFA32D650}">
  <dimension ref="A1:C27"/>
  <sheetViews>
    <sheetView tabSelected="1" workbookViewId="0">
      <selection activeCell="F6" sqref="F6"/>
    </sheetView>
  </sheetViews>
  <sheetFormatPr defaultRowHeight="13.8" x14ac:dyDescent="0.3"/>
  <cols>
    <col min="1" max="1" width="1.44140625" style="64" customWidth="1"/>
    <col min="2" max="2" width="115.33203125" style="64" customWidth="1"/>
    <col min="3" max="16384" width="8.88671875" style="64"/>
  </cols>
  <sheetData>
    <row r="1" spans="1:3" ht="21" customHeight="1" x14ac:dyDescent="0.3">
      <c r="A1" s="87" t="s">
        <v>57</v>
      </c>
      <c r="B1" s="87"/>
    </row>
    <row r="2" spans="1:3" ht="21.6" customHeight="1" x14ac:dyDescent="0.3">
      <c r="A2" s="86" t="s">
        <v>64</v>
      </c>
      <c r="B2" s="86"/>
      <c r="C2" s="86"/>
    </row>
    <row r="3" spans="1:3" s="65" customFormat="1" ht="18" x14ac:dyDescent="0.35">
      <c r="A3" s="65" t="s">
        <v>67</v>
      </c>
      <c r="B3" s="105" t="s">
        <v>73</v>
      </c>
    </row>
    <row r="4" spans="1:3" s="65" customFormat="1" ht="18" x14ac:dyDescent="0.35">
      <c r="A4" s="65" t="s">
        <v>67</v>
      </c>
      <c r="B4" s="105" t="s">
        <v>74</v>
      </c>
    </row>
    <row r="5" spans="1:3" s="65" customFormat="1" ht="18" x14ac:dyDescent="0.35">
      <c r="A5" s="65" t="s">
        <v>67</v>
      </c>
      <c r="B5" s="105" t="s">
        <v>75</v>
      </c>
    </row>
    <row r="6" spans="1:3" s="65" customFormat="1" ht="18" x14ac:dyDescent="0.35">
      <c r="A6" s="65" t="s">
        <v>67</v>
      </c>
      <c r="B6" s="105" t="s">
        <v>65</v>
      </c>
    </row>
    <row r="7" spans="1:3" s="65" customFormat="1" ht="18" x14ac:dyDescent="0.35">
      <c r="A7" s="65" t="s">
        <v>67</v>
      </c>
      <c r="B7" s="105" t="s">
        <v>80</v>
      </c>
    </row>
    <row r="8" spans="1:3" s="65" customFormat="1" ht="18" x14ac:dyDescent="0.35">
      <c r="A8" s="65" t="s">
        <v>67</v>
      </c>
      <c r="B8" s="105" t="s">
        <v>66</v>
      </c>
    </row>
    <row r="9" spans="1:3" s="65" customFormat="1" ht="18" x14ac:dyDescent="0.35">
      <c r="A9" s="65" t="s">
        <v>67</v>
      </c>
      <c r="B9" s="105" t="s">
        <v>76</v>
      </c>
    </row>
    <row r="10" spans="1:3" s="65" customFormat="1" ht="18" x14ac:dyDescent="0.35">
      <c r="A10" s="65" t="s">
        <v>67</v>
      </c>
      <c r="B10" s="105" t="s">
        <v>77</v>
      </c>
    </row>
    <row r="11" spans="1:3" s="65" customFormat="1" ht="18" x14ac:dyDescent="0.35">
      <c r="A11" s="65" t="s">
        <v>67</v>
      </c>
      <c r="B11" s="105" t="s">
        <v>78</v>
      </c>
    </row>
    <row r="12" spans="1:3" s="65" customFormat="1" ht="18" x14ac:dyDescent="0.35">
      <c r="B12" s="106" t="s">
        <v>79</v>
      </c>
    </row>
    <row r="13" spans="1:3" s="65" customFormat="1" ht="18" x14ac:dyDescent="0.35">
      <c r="B13" s="106" t="s">
        <v>72</v>
      </c>
    </row>
    <row r="14" spans="1:3" s="65" customFormat="1" ht="18" x14ac:dyDescent="0.35">
      <c r="A14" s="65" t="s">
        <v>67</v>
      </c>
      <c r="B14" s="105" t="s">
        <v>68</v>
      </c>
    </row>
    <row r="15" spans="1:3" s="65" customFormat="1" ht="18" x14ac:dyDescent="0.35">
      <c r="A15" s="65" t="s">
        <v>67</v>
      </c>
      <c r="B15" s="105" t="s">
        <v>69</v>
      </c>
    </row>
    <row r="16" spans="1:3" ht="18" x14ac:dyDescent="0.35">
      <c r="A16" s="64" t="s">
        <v>67</v>
      </c>
      <c r="B16" s="105" t="s">
        <v>81</v>
      </c>
    </row>
    <row r="17" spans="1:2" s="28" customFormat="1" ht="19.2" customHeight="1" x14ac:dyDescent="0.25">
      <c r="A17" s="86"/>
      <c r="B17" s="86"/>
    </row>
    <row r="18" spans="1:2" ht="57" customHeight="1" x14ac:dyDescent="0.3">
      <c r="A18" s="88"/>
      <c r="B18" s="88"/>
    </row>
    <row r="19" spans="1:2" ht="9" customHeight="1" x14ac:dyDescent="0.3">
      <c r="A19" s="66"/>
      <c r="B19" s="66"/>
    </row>
    <row r="20" spans="1:2" ht="57" customHeight="1" x14ac:dyDescent="0.3">
      <c r="A20" s="66"/>
      <c r="B20" s="66"/>
    </row>
    <row r="21" spans="1:2" ht="15.6" x14ac:dyDescent="0.3">
      <c r="B21" s="49"/>
    </row>
    <row r="22" spans="1:2" ht="15.6" x14ac:dyDescent="0.3">
      <c r="B22" s="49"/>
    </row>
    <row r="23" spans="1:2" ht="15.6" x14ac:dyDescent="0.3">
      <c r="B23" s="49"/>
    </row>
    <row r="24" spans="1:2" ht="15.6" x14ac:dyDescent="0.3">
      <c r="B24" s="49"/>
    </row>
    <row r="25" spans="1:2" ht="15.6" x14ac:dyDescent="0.3">
      <c r="B25" s="49"/>
    </row>
    <row r="27" spans="1:2" s="50" customFormat="1" ht="14.4" x14ac:dyDescent="0.3"/>
  </sheetData>
  <sheetProtection sheet="1" objects="1" scenarios="1" selectLockedCells="1" selectUnlockedCells="1"/>
  <mergeCells count="4">
    <mergeCell ref="A2:C2"/>
    <mergeCell ref="A1:B1"/>
    <mergeCell ref="A17:B17"/>
    <mergeCell ref="A18:B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3FB24-72BF-4F23-B284-18566A8983D1}">
  <dimension ref="A1:J56"/>
  <sheetViews>
    <sheetView zoomScale="120" zoomScaleNormal="120" workbookViewId="0">
      <pane ySplit="1" topLeftCell="A6" activePane="bottomLeft" state="frozen"/>
      <selection pane="bottomLeft" activeCell="H9" sqref="H9"/>
    </sheetView>
  </sheetViews>
  <sheetFormatPr defaultRowHeight="13.8" x14ac:dyDescent="0.25"/>
  <cols>
    <col min="1" max="1" width="12.5546875" style="28" customWidth="1"/>
    <col min="2" max="2" width="26.21875" style="7" customWidth="1"/>
    <col min="3" max="3" width="22" style="7" customWidth="1"/>
    <col min="4" max="4" width="20.6640625" style="7" customWidth="1"/>
    <col min="5" max="5" width="23.6640625" style="7" customWidth="1"/>
    <col min="6" max="6" width="16.77734375" style="7" customWidth="1"/>
    <col min="7" max="7" width="32.44140625" style="28" customWidth="1"/>
    <col min="8" max="8" width="32.77734375" style="28" customWidth="1"/>
    <col min="9" max="16384" width="8.88671875" style="28"/>
  </cols>
  <sheetData>
    <row r="1" spans="1:8" ht="58.2" customHeight="1" x14ac:dyDescent="0.25">
      <c r="A1" s="72" t="s">
        <v>56</v>
      </c>
      <c r="B1" s="73"/>
      <c r="C1" s="73"/>
      <c r="D1" s="73"/>
      <c r="E1" s="73"/>
      <c r="F1" s="73"/>
      <c r="G1" s="46" t="s">
        <v>71</v>
      </c>
    </row>
    <row r="2" spans="1:8" ht="24.6" customHeight="1" x14ac:dyDescent="0.25">
      <c r="A2" s="47"/>
      <c r="B2" s="48"/>
      <c r="C2" s="48"/>
      <c r="D2" s="48"/>
      <c r="E2" s="48"/>
      <c r="F2" s="48"/>
      <c r="G2" s="46"/>
    </row>
    <row r="3" spans="1:8" ht="33.6" customHeight="1" x14ac:dyDescent="0.25">
      <c r="B3" s="74" t="s">
        <v>58</v>
      </c>
      <c r="C3" s="75"/>
      <c r="D3" s="75"/>
      <c r="E3" s="76"/>
      <c r="F3" s="2"/>
    </row>
    <row r="4" spans="1:8" ht="30" customHeight="1" thickBot="1" x14ac:dyDescent="0.3">
      <c r="B4" s="51" t="s">
        <v>7</v>
      </c>
      <c r="C4" s="51" t="s">
        <v>22</v>
      </c>
      <c r="D4" s="51" t="s">
        <v>24</v>
      </c>
      <c r="E4" s="52" t="s">
        <v>49</v>
      </c>
      <c r="G4" s="82" t="s">
        <v>63</v>
      </c>
      <c r="H4" s="83"/>
    </row>
    <row r="5" spans="1:8" ht="34.200000000000003" customHeight="1" x14ac:dyDescent="0.25">
      <c r="B5" s="29" t="s">
        <v>4</v>
      </c>
      <c r="C5" s="30">
        <f>C23</f>
        <v>0</v>
      </c>
      <c r="D5" s="31" t="s">
        <v>23</v>
      </c>
      <c r="E5" s="30">
        <f>E23</f>
        <v>0</v>
      </c>
      <c r="G5" s="5" t="s">
        <v>1</v>
      </c>
      <c r="H5" s="55"/>
    </row>
    <row r="6" spans="1:8" ht="34.200000000000003" customHeight="1" x14ac:dyDescent="0.25">
      <c r="B6" s="29" t="s">
        <v>0</v>
      </c>
      <c r="C6" s="30">
        <f>C34</f>
        <v>0</v>
      </c>
      <c r="D6" s="31" t="s">
        <v>23</v>
      </c>
      <c r="E6" s="30">
        <f>E34</f>
        <v>0</v>
      </c>
      <c r="G6" s="6" t="s">
        <v>2</v>
      </c>
      <c r="H6" s="56"/>
    </row>
    <row r="7" spans="1:8" ht="34.200000000000003" customHeight="1" x14ac:dyDescent="0.25">
      <c r="B7" s="29" t="s">
        <v>5</v>
      </c>
      <c r="C7" s="30">
        <f>C45</f>
        <v>0</v>
      </c>
      <c r="D7" s="31" t="s">
        <v>23</v>
      </c>
      <c r="E7" s="30">
        <f>E45</f>
        <v>0</v>
      </c>
      <c r="G7" s="4" t="s">
        <v>43</v>
      </c>
      <c r="H7" s="57"/>
    </row>
    <row r="8" spans="1:8" ht="32.4" customHeight="1" x14ac:dyDescent="0.25">
      <c r="B8" s="1" t="s">
        <v>52</v>
      </c>
      <c r="C8" s="32" t="s">
        <v>23</v>
      </c>
      <c r="D8" s="30">
        <f>C56</f>
        <v>0</v>
      </c>
      <c r="E8" s="31" t="s">
        <v>23</v>
      </c>
      <c r="G8" s="4" t="s">
        <v>3</v>
      </c>
      <c r="H8" s="67"/>
    </row>
    <row r="9" spans="1:8" ht="30" customHeight="1" x14ac:dyDescent="0.25">
      <c r="B9" s="29" t="s">
        <v>50</v>
      </c>
      <c r="C9" s="30">
        <f>SUM(C5:C7)</f>
        <v>0</v>
      </c>
      <c r="D9" s="29"/>
      <c r="E9" s="30">
        <f>SUM(E5:E7)</f>
        <v>0</v>
      </c>
      <c r="G9" s="33" t="s">
        <v>48</v>
      </c>
      <c r="H9" s="56"/>
    </row>
    <row r="10" spans="1:8" ht="30" customHeight="1" x14ac:dyDescent="0.25">
      <c r="B10" s="29" t="s">
        <v>51</v>
      </c>
      <c r="C10" s="30"/>
      <c r="D10" s="30"/>
      <c r="E10" s="34">
        <f>E9-D8</f>
        <v>0</v>
      </c>
    </row>
    <row r="11" spans="1:8" ht="18.600000000000001" customHeight="1" thickBot="1" x14ac:dyDescent="0.3"/>
    <row r="12" spans="1:8" ht="34.200000000000003" customHeight="1" thickBot="1" x14ac:dyDescent="0.3">
      <c r="B12" s="22" t="s">
        <v>55</v>
      </c>
      <c r="C12" s="23" t="e">
        <f>(VLOOKUP(H9, 'Program Rates'!E2:F4, 2, FALSE)*E10)</f>
        <v>#N/A</v>
      </c>
      <c r="D12" s="95" t="s">
        <v>70</v>
      </c>
      <c r="E12" s="35"/>
    </row>
    <row r="13" spans="1:8" ht="12.6" customHeight="1" x14ac:dyDescent="0.25">
      <c r="B13" s="24"/>
      <c r="C13" s="25"/>
      <c r="D13" s="35"/>
      <c r="E13" s="35"/>
    </row>
    <row r="14" spans="1:8" ht="55.2" customHeight="1" x14ac:dyDescent="0.25">
      <c r="B14" s="100" t="s">
        <v>59</v>
      </c>
      <c r="C14" s="101"/>
      <c r="D14" s="101"/>
      <c r="E14" s="101"/>
      <c r="F14" s="102"/>
    </row>
    <row r="15" spans="1:8" ht="31.8" customHeight="1" x14ac:dyDescent="0.25">
      <c r="B15" s="103" t="s">
        <v>12</v>
      </c>
      <c r="C15" s="103" t="s">
        <v>19</v>
      </c>
      <c r="D15" s="103" t="s">
        <v>16</v>
      </c>
      <c r="E15" s="104" t="s">
        <v>49</v>
      </c>
      <c r="F15" s="103" t="s">
        <v>13</v>
      </c>
      <c r="G15" s="36"/>
    </row>
    <row r="16" spans="1:8" ht="21.6" customHeight="1" x14ac:dyDescent="0.25">
      <c r="B16" s="63" t="s">
        <v>17</v>
      </c>
      <c r="C16" s="58"/>
      <c r="D16" s="97" t="str">
        <f>IF(C16&lt;&gt;"",(500),"")</f>
        <v/>
      </c>
      <c r="E16" s="97" t="str">
        <f t="shared" ref="E16:E22" si="0">IF(C16&lt;&gt;"",(IF(C16&gt;D16,D16,C16)),"")</f>
        <v/>
      </c>
      <c r="F16" s="61"/>
    </row>
    <row r="17" spans="2:6" ht="21.6" customHeight="1" x14ac:dyDescent="0.25">
      <c r="B17" s="63" t="s">
        <v>8</v>
      </c>
      <c r="C17" s="59"/>
      <c r="D17" s="97" t="str">
        <f>IF(C17&lt;&gt;"",200,"")</f>
        <v/>
      </c>
      <c r="E17" s="97" t="str">
        <f t="shared" si="0"/>
        <v/>
      </c>
      <c r="F17" s="62"/>
    </row>
    <row r="18" spans="2:6" ht="21.6" customHeight="1" x14ac:dyDescent="0.25">
      <c r="B18" s="63" t="s">
        <v>10</v>
      </c>
      <c r="C18" s="59"/>
      <c r="D18" s="97" t="str">
        <f t="shared" ref="D18:D22" si="1">IF(C18&lt;&gt;"",200,"")</f>
        <v/>
      </c>
      <c r="E18" s="97" t="str">
        <f>IF(C18&lt;&gt;"",(IF(C18&gt;D18,D18,C18)),"")</f>
        <v/>
      </c>
      <c r="F18" s="62"/>
    </row>
    <row r="19" spans="2:6" ht="21.6" customHeight="1" x14ac:dyDescent="0.25">
      <c r="B19" s="63" t="s">
        <v>9</v>
      </c>
      <c r="C19" s="59"/>
      <c r="D19" s="97" t="str">
        <f t="shared" si="1"/>
        <v/>
      </c>
      <c r="E19" s="97" t="str">
        <f t="shared" si="0"/>
        <v/>
      </c>
      <c r="F19" s="62"/>
    </row>
    <row r="20" spans="2:6" ht="21.6" customHeight="1" x14ac:dyDescent="0.25">
      <c r="B20" s="63" t="s">
        <v>11</v>
      </c>
      <c r="C20" s="60"/>
      <c r="D20" s="97" t="str">
        <f t="shared" si="1"/>
        <v/>
      </c>
      <c r="E20" s="97" t="str">
        <f t="shared" si="0"/>
        <v/>
      </c>
      <c r="F20" s="63"/>
    </row>
    <row r="21" spans="2:6" ht="21.6" customHeight="1" x14ac:dyDescent="0.25">
      <c r="B21" s="63" t="s">
        <v>14</v>
      </c>
      <c r="C21" s="60"/>
      <c r="D21" s="97" t="str">
        <f t="shared" si="1"/>
        <v/>
      </c>
      <c r="E21" s="97" t="str">
        <f t="shared" si="0"/>
        <v/>
      </c>
      <c r="F21" s="63"/>
    </row>
    <row r="22" spans="2:6" ht="21.6" customHeight="1" x14ac:dyDescent="0.25">
      <c r="B22" s="63" t="s">
        <v>15</v>
      </c>
      <c r="C22" s="60"/>
      <c r="D22" s="97" t="str">
        <f t="shared" si="1"/>
        <v/>
      </c>
      <c r="E22" s="97" t="str">
        <f t="shared" si="0"/>
        <v/>
      </c>
      <c r="F22" s="63"/>
    </row>
    <row r="23" spans="2:6" ht="21.6" customHeight="1" x14ac:dyDescent="0.25">
      <c r="B23" s="99" t="s">
        <v>6</v>
      </c>
      <c r="C23" s="98">
        <f>SUM(C16:C22)</f>
        <v>0</v>
      </c>
      <c r="D23" s="98">
        <f>SUM(D16:D22)</f>
        <v>0</v>
      </c>
      <c r="E23" s="98">
        <f>SUM(E16:E22)</f>
        <v>0</v>
      </c>
      <c r="F23" s="63"/>
    </row>
    <row r="24" spans="2:6" ht="15.6" customHeight="1" x14ac:dyDescent="0.25">
      <c r="B24" s="39"/>
      <c r="C24" s="40"/>
      <c r="D24" s="40"/>
      <c r="E24" s="40"/>
    </row>
    <row r="25" spans="2:6" ht="67.2" customHeight="1" x14ac:dyDescent="0.25">
      <c r="B25" s="74" t="s">
        <v>60</v>
      </c>
      <c r="C25" s="84"/>
      <c r="D25" s="84"/>
      <c r="E25" s="84"/>
      <c r="F25" s="85"/>
    </row>
    <row r="26" spans="2:6" ht="31.2" customHeight="1" x14ac:dyDescent="0.25">
      <c r="B26" s="53" t="s">
        <v>0</v>
      </c>
      <c r="C26" s="54" t="s">
        <v>20</v>
      </c>
      <c r="D26" s="53" t="s">
        <v>21</v>
      </c>
      <c r="E26" s="54" t="s">
        <v>49</v>
      </c>
      <c r="F26" s="53" t="s">
        <v>13</v>
      </c>
    </row>
    <row r="27" spans="2:6" ht="31.2" customHeight="1" x14ac:dyDescent="0.25">
      <c r="B27" s="61"/>
      <c r="C27" s="58"/>
      <c r="D27" s="38" t="str">
        <f>IF(C27&lt;&gt;"",(100*F27),"")</f>
        <v/>
      </c>
      <c r="E27" s="37" t="str">
        <f>IF(C27&lt;&gt;"",(IF(C27&gt;D27,D27,C27)),"")</f>
        <v/>
      </c>
      <c r="F27" s="61"/>
    </row>
    <row r="28" spans="2:6" ht="31.2" customHeight="1" x14ac:dyDescent="0.25">
      <c r="B28" s="63"/>
      <c r="C28" s="60"/>
      <c r="D28" s="38" t="str">
        <f t="shared" ref="D28:D33" si="2">IF(C28&lt;&gt;"",(100*F28),"")</f>
        <v/>
      </c>
      <c r="E28" s="37" t="str">
        <f t="shared" ref="E28:E33" si="3">IF(C28&lt;&gt;"",(IF(C28&gt;D28,D28,C28)),"")</f>
        <v/>
      </c>
      <c r="F28" s="63"/>
    </row>
    <row r="29" spans="2:6" ht="31.2" customHeight="1" x14ac:dyDescent="0.25">
      <c r="B29" s="63"/>
      <c r="C29" s="60"/>
      <c r="D29" s="38" t="str">
        <f t="shared" si="2"/>
        <v/>
      </c>
      <c r="E29" s="37" t="str">
        <f t="shared" si="3"/>
        <v/>
      </c>
      <c r="F29" s="63"/>
    </row>
    <row r="30" spans="2:6" ht="31.2" customHeight="1" x14ac:dyDescent="0.25">
      <c r="B30" s="63"/>
      <c r="C30" s="60"/>
      <c r="D30" s="38" t="str">
        <f t="shared" si="2"/>
        <v/>
      </c>
      <c r="E30" s="37" t="str">
        <f t="shared" si="3"/>
        <v/>
      </c>
      <c r="F30" s="63"/>
    </row>
    <row r="31" spans="2:6" ht="31.2" customHeight="1" x14ac:dyDescent="0.25">
      <c r="B31" s="63"/>
      <c r="C31" s="60"/>
      <c r="D31" s="38" t="str">
        <f t="shared" si="2"/>
        <v/>
      </c>
      <c r="E31" s="37" t="str">
        <f t="shared" si="3"/>
        <v/>
      </c>
      <c r="F31" s="63"/>
    </row>
    <row r="32" spans="2:6" ht="31.2" customHeight="1" x14ac:dyDescent="0.25">
      <c r="B32" s="63"/>
      <c r="C32" s="60"/>
      <c r="D32" s="38" t="str">
        <f t="shared" si="2"/>
        <v/>
      </c>
      <c r="E32" s="37" t="str">
        <f t="shared" si="3"/>
        <v/>
      </c>
      <c r="F32" s="63"/>
    </row>
    <row r="33" spans="2:10" ht="31.2" customHeight="1" x14ac:dyDescent="0.25">
      <c r="B33" s="63"/>
      <c r="C33" s="60"/>
      <c r="D33" s="38" t="str">
        <f t="shared" si="2"/>
        <v/>
      </c>
      <c r="E33" s="37" t="str">
        <f t="shared" si="3"/>
        <v/>
      </c>
      <c r="F33" s="63"/>
    </row>
    <row r="34" spans="2:10" ht="24.6" customHeight="1" x14ac:dyDescent="0.25">
      <c r="B34" s="26" t="s">
        <v>6</v>
      </c>
      <c r="C34" s="27">
        <f>SUM(C27:C33)</f>
        <v>0</v>
      </c>
      <c r="D34" s="27">
        <f>SUM(D27:D33)</f>
        <v>0</v>
      </c>
      <c r="E34" s="27">
        <f>SUM(E27:E33)</f>
        <v>0</v>
      </c>
      <c r="F34" s="26">
        <f>SUM(F27:F33)</f>
        <v>0</v>
      </c>
    </row>
    <row r="36" spans="2:10" ht="56.4" customHeight="1" x14ac:dyDescent="0.25">
      <c r="B36" s="74" t="s">
        <v>61</v>
      </c>
      <c r="C36" s="84"/>
      <c r="D36" s="84"/>
      <c r="E36" s="84"/>
      <c r="F36" s="85"/>
      <c r="H36" s="77"/>
      <c r="I36" s="78"/>
      <c r="J36" s="78"/>
    </row>
    <row r="37" spans="2:10" ht="27.6" x14ac:dyDescent="0.25">
      <c r="B37" s="96" t="s">
        <v>40</v>
      </c>
      <c r="C37" s="96" t="s">
        <v>20</v>
      </c>
      <c r="D37" s="54" t="s">
        <v>41</v>
      </c>
      <c r="E37" s="54" t="s">
        <v>49</v>
      </c>
      <c r="F37" s="54" t="s">
        <v>42</v>
      </c>
      <c r="H37" s="68"/>
    </row>
    <row r="38" spans="2:10" ht="31.2" customHeight="1" x14ac:dyDescent="0.25">
      <c r="B38" s="61"/>
      <c r="C38" s="58"/>
      <c r="D38" s="37" t="str">
        <f>IF(B38="","",(VLOOKUP(B38,'Program Rates'!A1:B13,2,FALSE)*F38))</f>
        <v/>
      </c>
      <c r="E38" s="37" t="str">
        <f>IF(C38&lt;&gt;"",(IF(C38&gt;D38, D38, C38)),"")</f>
        <v/>
      </c>
      <c r="F38" s="61"/>
      <c r="H38" s="69"/>
      <c r="I38" s="71"/>
      <c r="J38" s="71"/>
    </row>
    <row r="39" spans="2:10" ht="31.2" customHeight="1" x14ac:dyDescent="0.25">
      <c r="B39" s="63"/>
      <c r="C39" s="60"/>
      <c r="D39" s="37" t="str">
        <f>IF(B39="","",(VLOOKUP(B39,'Program Rates'!A2:B14,2,FALSE)*F39))</f>
        <v/>
      </c>
      <c r="E39" s="37" t="str">
        <f t="shared" ref="E39:E44" si="4">IF(C39&lt;&gt;"",(IF(C39&gt;D39, D39, C39)),"")</f>
        <v/>
      </c>
      <c r="F39" s="63"/>
      <c r="I39" s="71"/>
      <c r="J39" s="71"/>
    </row>
    <row r="40" spans="2:10" ht="31.2" customHeight="1" x14ac:dyDescent="0.25">
      <c r="B40" s="63"/>
      <c r="C40" s="60"/>
      <c r="D40" s="37" t="str">
        <f>IF(B40="","",(VLOOKUP(B40,'Program Rates'!A3:B15,2,FALSE)*F40))</f>
        <v/>
      </c>
      <c r="E40" s="37" t="str">
        <f t="shared" si="4"/>
        <v/>
      </c>
      <c r="F40" s="63"/>
      <c r="I40" s="71"/>
      <c r="J40" s="71"/>
    </row>
    <row r="41" spans="2:10" ht="31.2" customHeight="1" x14ac:dyDescent="0.25">
      <c r="B41" s="63"/>
      <c r="C41" s="60"/>
      <c r="D41" s="37" t="str">
        <f>IF(B41="","",(VLOOKUP(B41,'Program Rates'!A4:B16,2,FALSE)*F41))</f>
        <v/>
      </c>
      <c r="E41" s="37" t="str">
        <f t="shared" si="4"/>
        <v/>
      </c>
      <c r="F41" s="63"/>
      <c r="I41" s="71"/>
      <c r="J41" s="71"/>
    </row>
    <row r="42" spans="2:10" ht="31.2" customHeight="1" x14ac:dyDescent="0.25">
      <c r="B42" s="63"/>
      <c r="C42" s="60"/>
      <c r="D42" s="37" t="str">
        <f>IF(B42="","",(VLOOKUP(B42,'Program Rates'!A5:B17,2,FALSE)*F42))</f>
        <v/>
      </c>
      <c r="E42" s="37" t="str">
        <f t="shared" si="4"/>
        <v/>
      </c>
      <c r="F42" s="63"/>
      <c r="H42" s="69"/>
      <c r="I42" s="71"/>
      <c r="J42" s="71"/>
    </row>
    <row r="43" spans="2:10" ht="31.2" customHeight="1" x14ac:dyDescent="0.25">
      <c r="B43" s="63"/>
      <c r="C43" s="60"/>
      <c r="D43" s="37" t="str">
        <f>IF(B43="","",(VLOOKUP(B43,'Program Rates'!A6:B18,2,FALSE)*F43))</f>
        <v/>
      </c>
      <c r="E43" s="37" t="str">
        <f t="shared" si="4"/>
        <v/>
      </c>
      <c r="F43" s="63"/>
      <c r="I43" s="71"/>
      <c r="J43" s="71"/>
    </row>
    <row r="44" spans="2:10" ht="31.2" customHeight="1" x14ac:dyDescent="0.25">
      <c r="B44" s="63"/>
      <c r="C44" s="60"/>
      <c r="D44" s="37" t="str">
        <f>IF(B44="","",(VLOOKUP(B44,'Program Rates'!A7:B19,2,FALSE)*F44))</f>
        <v/>
      </c>
      <c r="E44" s="37" t="str">
        <f t="shared" si="4"/>
        <v/>
      </c>
      <c r="F44" s="63"/>
      <c r="I44" s="71"/>
      <c r="J44" s="71"/>
    </row>
    <row r="45" spans="2:10" ht="25.2" customHeight="1" x14ac:dyDescent="0.25">
      <c r="B45" s="26" t="s">
        <v>6</v>
      </c>
      <c r="C45" s="27">
        <f>SUM(C38:C44)</f>
        <v>0</v>
      </c>
      <c r="D45" s="41"/>
      <c r="E45" s="27">
        <f>SUMIF(E38:E44, "&lt;&gt;#N/A")</f>
        <v>0</v>
      </c>
      <c r="F45" s="3"/>
      <c r="I45" s="71"/>
      <c r="J45" s="71"/>
    </row>
    <row r="46" spans="2:10" x14ac:dyDescent="0.25">
      <c r="H46" s="70"/>
      <c r="I46" s="70"/>
      <c r="J46" s="70"/>
    </row>
    <row r="47" spans="2:10" ht="64.2" customHeight="1" x14ac:dyDescent="0.25">
      <c r="B47" s="79" t="s">
        <v>62</v>
      </c>
      <c r="C47" s="80"/>
      <c r="D47" s="80"/>
      <c r="E47" s="80"/>
      <c r="F47" s="81"/>
      <c r="H47" s="70"/>
      <c r="I47" s="70"/>
      <c r="J47" s="70"/>
    </row>
    <row r="48" spans="2:10" ht="28.8" customHeight="1" x14ac:dyDescent="0.25">
      <c r="B48" s="54" t="s">
        <v>54</v>
      </c>
      <c r="C48" s="54" t="s">
        <v>53</v>
      </c>
      <c r="D48" s="21"/>
      <c r="E48" s="21"/>
      <c r="F48" s="21"/>
      <c r="I48" s="70"/>
      <c r="J48" s="70"/>
    </row>
    <row r="49" spans="2:10" x14ac:dyDescent="0.25">
      <c r="B49" s="61"/>
      <c r="C49" s="58"/>
      <c r="D49" s="42"/>
      <c r="E49" s="42"/>
      <c r="I49" s="70"/>
      <c r="J49" s="70"/>
    </row>
    <row r="50" spans="2:10" x14ac:dyDescent="0.25">
      <c r="B50" s="63"/>
      <c r="C50" s="60"/>
      <c r="D50" s="42"/>
      <c r="E50" s="42"/>
    </row>
    <row r="51" spans="2:10" x14ac:dyDescent="0.25">
      <c r="B51" s="63"/>
      <c r="C51" s="60"/>
      <c r="D51" s="42"/>
      <c r="E51" s="42"/>
    </row>
    <row r="52" spans="2:10" x14ac:dyDescent="0.25">
      <c r="B52" s="63"/>
      <c r="C52" s="60"/>
      <c r="D52" s="42"/>
      <c r="E52" s="42"/>
    </row>
    <row r="53" spans="2:10" x14ac:dyDescent="0.25">
      <c r="B53" s="63"/>
      <c r="C53" s="60"/>
      <c r="D53" s="42"/>
      <c r="E53" s="42"/>
    </row>
    <row r="54" spans="2:10" x14ac:dyDescent="0.25">
      <c r="B54" s="63"/>
      <c r="C54" s="60"/>
      <c r="D54" s="42"/>
      <c r="E54" s="42"/>
    </row>
    <row r="55" spans="2:10" x14ac:dyDescent="0.25">
      <c r="B55" s="63"/>
      <c r="C55" s="60"/>
      <c r="D55" s="42"/>
      <c r="E55" s="42"/>
    </row>
    <row r="56" spans="2:10" x14ac:dyDescent="0.25">
      <c r="B56" s="26" t="s">
        <v>6</v>
      </c>
      <c r="C56" s="27">
        <f>SUM(C49:C55)</f>
        <v>0</v>
      </c>
      <c r="D56" s="43"/>
      <c r="E56" s="44"/>
      <c r="F56" s="45"/>
    </row>
  </sheetData>
  <sheetProtection sheet="1" selectLockedCells="1"/>
  <mergeCells count="20">
    <mergeCell ref="B47:F47"/>
    <mergeCell ref="G4:H4"/>
    <mergeCell ref="I40:J40"/>
    <mergeCell ref="I41:J41"/>
    <mergeCell ref="B14:F14"/>
    <mergeCell ref="B25:F25"/>
    <mergeCell ref="B36:F36"/>
    <mergeCell ref="A1:F1"/>
    <mergeCell ref="B3:E3"/>
    <mergeCell ref="H36:J36"/>
    <mergeCell ref="I38:J38"/>
    <mergeCell ref="I39:J39"/>
    <mergeCell ref="I49:J49"/>
    <mergeCell ref="H46:H47"/>
    <mergeCell ref="I46:J47"/>
    <mergeCell ref="I42:J42"/>
    <mergeCell ref="I43:J43"/>
    <mergeCell ref="I44:J44"/>
    <mergeCell ref="I45:J45"/>
    <mergeCell ref="I48:J48"/>
  </mergeCells>
  <phoneticPr fontId="8" type="noConversion"/>
  <conditionalFormatting sqref="C12">
    <cfRule type="expression" dxfId="0" priority="1">
      <formula>$C$12 &gt;20000</formula>
    </cfRule>
  </conditionalFormatting>
  <dataValidations count="4">
    <dataValidation type="list" allowBlank="1" showInputMessage="1" showErrorMessage="1" sqref="B38:B44 B49:B55" xr:uid="{83961494-E4CC-4A40-B9D4-1A927AD457A6}">
      <formula1>"PCT, ECT, Crop Tree Release, Crop Tree Release By Tree, Planting, Planting By Tree, Regen Protection, Regen Protection By Tree, Regen Management, Invasive Plant Control, Sanitation Cutting"</formula1>
    </dataValidation>
    <dataValidation type="list" allowBlank="1" showInputMessage="1" showErrorMessage="1" sqref="H9" xr:uid="{35587E01-43C0-473C-A5D7-769F362DC723}">
      <formula1>"Yes, No"</formula1>
    </dataValidation>
    <dataValidation type="list" allowBlank="1" showInputMessage="1" showErrorMessage="1" sqref="B27:B33" xr:uid="{792A343D-56F3-4AA6-B194-73CCF070A151}">
      <formula1>"PCT, ECT, Crop Tree Release, Crop Tree Release By Tree, Planting, Planting By Tree, Regen Protection, Regen Protection By Tree, Regen Management, Invasive Plant Control, Sanitation"</formula1>
    </dataValidation>
    <dataValidation type="list" allowBlank="1" showInputMessage="1" showErrorMessage="1" sqref="H38 H42" xr:uid="{74C28ABF-68AD-49F8-BECD-654F008E6C69}">
      <formula1>"PCT, ECT, Crop Tree Release, Crop Tree Release by Tree, Planting, Planting by Tree, Regen Protection, Regen Protection by Tree, Regen Management, Invasive Plant Control, Sanitation Cutting"</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EF453-9F77-42F7-AB84-1075F657463E}">
  <dimension ref="A1:F13"/>
  <sheetViews>
    <sheetView workbookViewId="0">
      <selection sqref="A1:XFD1048576"/>
    </sheetView>
  </sheetViews>
  <sheetFormatPr defaultRowHeight="13.2" x14ac:dyDescent="0.25"/>
  <cols>
    <col min="1" max="1" width="30.44140625" style="8" customWidth="1"/>
    <col min="2" max="2" width="14.109375" style="8" customWidth="1"/>
    <col min="3" max="3" width="11.21875" style="8" customWidth="1"/>
    <col min="4" max="4" width="8.88671875" style="8"/>
    <col min="5" max="5" width="21.44140625" style="8" customWidth="1"/>
    <col min="6" max="6" width="24.88671875" style="8" customWidth="1"/>
    <col min="7" max="16384" width="8.88671875" style="8"/>
  </cols>
  <sheetData>
    <row r="1" spans="1:6" ht="15.6" customHeight="1" x14ac:dyDescent="0.3">
      <c r="A1" s="89" t="s">
        <v>25</v>
      </c>
      <c r="B1" s="93" t="s">
        <v>31</v>
      </c>
      <c r="C1" s="91" t="s">
        <v>26</v>
      </c>
      <c r="E1" s="15" t="s">
        <v>44</v>
      </c>
      <c r="F1" s="16" t="s">
        <v>47</v>
      </c>
    </row>
    <row r="2" spans="1:6" ht="15.6" x14ac:dyDescent="0.3">
      <c r="A2" s="90"/>
      <c r="B2" s="94"/>
      <c r="C2" s="92"/>
      <c r="E2" s="17" t="s">
        <v>45</v>
      </c>
      <c r="F2" s="18">
        <v>0.9</v>
      </c>
    </row>
    <row r="3" spans="1:6" ht="16.2" thickBot="1" x14ac:dyDescent="0.35">
      <c r="A3" s="10" t="s">
        <v>18</v>
      </c>
      <c r="B3" s="9">
        <v>1000</v>
      </c>
      <c r="C3" s="11" t="s">
        <v>27</v>
      </c>
      <c r="E3" s="19" t="s">
        <v>46</v>
      </c>
      <c r="F3" s="20">
        <v>0.6</v>
      </c>
    </row>
    <row r="4" spans="1:6" ht="15.6" x14ac:dyDescent="0.25">
      <c r="A4" s="10" t="s">
        <v>28</v>
      </c>
      <c r="B4" s="9">
        <v>650</v>
      </c>
      <c r="C4" s="11" t="s">
        <v>27</v>
      </c>
    </row>
    <row r="5" spans="1:6" ht="15.6" x14ac:dyDescent="0.25">
      <c r="A5" s="10" t="s">
        <v>32</v>
      </c>
      <c r="B5" s="9">
        <v>650</v>
      </c>
      <c r="C5" s="11" t="s">
        <v>27</v>
      </c>
    </row>
    <row r="6" spans="1:6" ht="15.6" x14ac:dyDescent="0.25">
      <c r="A6" s="10" t="s">
        <v>35</v>
      </c>
      <c r="B6" s="9">
        <v>5</v>
      </c>
      <c r="C6" s="11" t="s">
        <v>29</v>
      </c>
    </row>
    <row r="7" spans="1:6" ht="15.6" x14ac:dyDescent="0.25">
      <c r="A7" s="10" t="s">
        <v>30</v>
      </c>
      <c r="B7" s="9">
        <v>3000</v>
      </c>
      <c r="C7" s="11" t="s">
        <v>27</v>
      </c>
    </row>
    <row r="8" spans="1:6" ht="15.6" x14ac:dyDescent="0.25">
      <c r="A8" s="10" t="s">
        <v>37</v>
      </c>
      <c r="B8" s="9">
        <v>5</v>
      </c>
      <c r="C8" s="11" t="s">
        <v>29</v>
      </c>
    </row>
    <row r="9" spans="1:6" ht="15.6" x14ac:dyDescent="0.25">
      <c r="A9" s="10" t="s">
        <v>33</v>
      </c>
      <c r="B9" s="9">
        <v>800</v>
      </c>
      <c r="C9" s="11" t="s">
        <v>27</v>
      </c>
    </row>
    <row r="10" spans="1:6" ht="15.6" x14ac:dyDescent="0.25">
      <c r="A10" s="10" t="s">
        <v>36</v>
      </c>
      <c r="B10" s="9">
        <v>5</v>
      </c>
      <c r="C10" s="11" t="s">
        <v>29</v>
      </c>
    </row>
    <row r="11" spans="1:6" ht="15.6" x14ac:dyDescent="0.25">
      <c r="A11" s="10" t="s">
        <v>34</v>
      </c>
      <c r="B11" s="9">
        <v>1000</v>
      </c>
      <c r="C11" s="11" t="s">
        <v>27</v>
      </c>
    </row>
    <row r="12" spans="1:6" ht="15.6" x14ac:dyDescent="0.25">
      <c r="A12" s="10" t="s">
        <v>38</v>
      </c>
      <c r="B12" s="9">
        <v>900</v>
      </c>
      <c r="C12" s="11" t="s">
        <v>27</v>
      </c>
    </row>
    <row r="13" spans="1:6" ht="16.2" thickBot="1" x14ac:dyDescent="0.3">
      <c r="A13" s="12" t="s">
        <v>39</v>
      </c>
      <c r="B13" s="13">
        <v>300</v>
      </c>
      <c r="C13" s="14" t="s">
        <v>27</v>
      </c>
    </row>
  </sheetData>
  <sheetProtection sheet="1" objects="1" scenarios="1" selectLockedCells="1" selectUnlockedCells="1"/>
  <mergeCells count="3">
    <mergeCell ref="A1:A2"/>
    <mergeCell ref="C1:C2"/>
    <mergeCell ref="B1:B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09955C-637F-42E9-976F-684270073620}">
  <ds:schemaRefs>
    <ds:schemaRef ds:uri="http://schemas.microsoft.com/sharepoint/v3/contenttype/forms"/>
  </ds:schemaRefs>
</ds:datastoreItem>
</file>

<file path=customXml/itemProps2.xml><?xml version="1.0" encoding="utf-8"?>
<ds:datastoreItem xmlns:ds="http://schemas.openxmlformats.org/officeDocument/2006/customXml" ds:itemID="{916B724C-F57C-4A8E-9758-C56B001FDF52}">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040A2994-42C4-4EE3-9A4B-403132EFDB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TM22305013</Template>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MFS Budget</vt:lpstr>
      <vt:lpstr>Program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2022-11-28T06:21:19Z</dcterms:created>
  <dcterms:modified xsi:type="dcterms:W3CDTF">2026-05-21T11:17:31Z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