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45BAD7A6-9783-453F-83B4-F42F69D19F0E}" xr6:coauthVersionLast="41" xr6:coauthVersionMax="41"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0610" yWindow="-120" windowWidth="20730" windowHeight="1116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53" i="2" s="1"/>
  <c r="G26" i="3"/>
  <c r="G52" i="2" s="1"/>
  <c r="G25" i="3"/>
  <c r="G24" i="3"/>
  <c r="G22" i="3"/>
  <c r="G21" i="3"/>
  <c r="G20" i="3"/>
  <c r="G27" i="2" s="1"/>
  <c r="G19" i="3"/>
  <c r="G18" i="3"/>
  <c r="G17" i="3"/>
  <c r="G24" i="2" s="1"/>
  <c r="G16" i="3"/>
  <c r="G14" i="3"/>
  <c r="G13" i="3"/>
  <c r="G12" i="3"/>
  <c r="G11" i="3"/>
  <c r="G9" i="3"/>
  <c r="G8" i="3"/>
  <c r="G7" i="3"/>
  <c r="G6" i="3"/>
  <c r="G5" i="3"/>
  <c r="G46" i="2"/>
  <c r="G45" i="2"/>
  <c r="G44" i="2"/>
  <c r="G42" i="2"/>
  <c r="G41" i="2"/>
  <c r="G40" i="2"/>
  <c r="G39" i="2"/>
  <c r="G38" i="2"/>
  <c r="G37" i="2"/>
  <c r="G36" i="2"/>
  <c r="G35" i="2"/>
  <c r="G34" i="2"/>
  <c r="G32" i="2"/>
  <c r="G31" i="2"/>
  <c r="G30" i="2"/>
  <c r="G20" i="2"/>
  <c r="G17" i="2"/>
  <c r="G16" i="2"/>
  <c r="F12" i="2"/>
  <c r="E12" i="2"/>
  <c r="G28" i="2"/>
  <c r="F48" i="2" l="1"/>
  <c r="G25" i="2"/>
  <c r="D21" i="2"/>
  <c r="G51" i="2"/>
  <c r="G19" i="2"/>
  <c r="G14" i="2"/>
  <c r="G10" i="2"/>
  <c r="G47" i="2"/>
  <c r="G9" i="2"/>
  <c r="C12" i="2"/>
  <c r="G18" i="2"/>
  <c r="G23" i="2"/>
  <c r="C33" i="2"/>
  <c r="E33" i="2"/>
  <c r="E48" i="2" s="1"/>
  <c r="G29" i="2"/>
  <c r="D33" i="2"/>
  <c r="G26" i="2"/>
  <c r="G50" i="2"/>
  <c r="D12" i="2"/>
  <c r="G11" i="2"/>
  <c r="G15" i="2"/>
  <c r="C21" i="2"/>
  <c r="G5" i="2"/>
  <c r="G6" i="2"/>
  <c r="G21" i="2" l="1"/>
  <c r="D48" i="2"/>
  <c r="G12" i="2"/>
  <c r="G33" i="2"/>
  <c r="C48" i="2"/>
  <c r="G48" i="2" l="1"/>
</calcChain>
</file>

<file path=xl/sharedStrings.xml><?xml version="1.0" encoding="utf-8"?>
<sst xmlns="http://schemas.openxmlformats.org/spreadsheetml/2006/main" count="405" uniqueCount="108">
  <si>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</si>
  <si>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</si>
  <si>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</si>
  <si>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</si>
  <si>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</si>
  <si>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</si>
  <si>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</si>
  <si>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</si>
  <si>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</si>
  <si>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</si>
  <si>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</si>
  <si>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</si>
  <si>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</si>
  <si>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</si>
  <si>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</si>
  <si>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</si>
  <si>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</si>
  <si>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</si>
  <si>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</si>
  <si>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</si>
  <si>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</si>
  <si>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</si>
  <si>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</si>
  <si>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</si>
  <si>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</si>
  <si>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</si>
  <si>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</si>
  <si>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</si>
  <si>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</si>
  <si>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</si>
  <si>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</si>
  <si>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</si>
  <si>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</si>
  <si>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</si>
  <si>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</si>
  <si>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</si>
  <si>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</si>
  <si>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</si>
  <si>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</si>
  <si>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</si>
  <si>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</si>
  <si>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</si>
  <si>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</si>
  <si>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</si>
  <si>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</si>
  <si>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</si>
  <si>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</si>
  <si>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</si>
  <si>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</si>
  <si>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</si>
  <si>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</si>
  <si>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</si>
  <si>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</si>
  <si>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</si>
  <si>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</si>
  <si>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</si>
  <si>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</si>
  <si>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</si>
  <si>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</si>
  <si>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</si>
  <si>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</si>
  <si>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</si>
  <si>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</si>
  <si>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</si>
  <si>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</si>
  <si>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</si>
  <si>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</si>
  <si>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</si>
  <si>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</si>
  <si>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</si>
  <si>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</si>
  <si>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</si>
  <si>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</si>
  <si>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</si>
  <si>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</si>
  <si>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</si>
  <si>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</si>
  <si>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</si>
  <si>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</si>
  <si>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</si>
  <si>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</si>
  <si>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</si>
  <si>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</si>
  <si>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</si>
  <si>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</si>
  <si>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</si>
  <si>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</si>
  <si>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</si>
  <si>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</si>
  <si>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</si>
  <si>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</si>
  <si>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</si>
  <si>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</si>
  <si>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</si>
  <si>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</si>
  <si>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</si>
  <si>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</si>
  <si>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</si>
  <si>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</si>
  <si>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</si>
  <si>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X</t>
  </si>
  <si>
    <t>Allocated by member months</t>
  </si>
  <si>
    <t>N/A</t>
  </si>
  <si>
    <t>Total Group Commercial booked directly; allocated between Small and Large via Direct Written Premiums</t>
  </si>
  <si>
    <t>Aetna Health Inc. (a Maine corporation)</t>
  </si>
  <si>
    <t>Heather</t>
  </si>
  <si>
    <t>LaBroad</t>
  </si>
  <si>
    <t>labroadh@aetna.com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</si>
</sst>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99</v>
      </c>
      <c r="F1" s="104"/>
      <c r="G1" s="74"/>
      <c r="H1" s="74"/>
      <c r="I1" s="74"/>
      <c r="J1" s="74"/>
      <c r="K1" s="74"/>
      <c r="L1" s="74"/>
      <c r="M1" s="74"/>
      <c r="N1" s="74"/>
      <c r="O1" s="74"/>
      <c r="P1" s="74"/>
      <c r="Q1" s="74"/>
      <c r="R1" s="74"/>
      <c r="S1" s="74"/>
    </row>
    <row r="2" spans="2:19" s="73" customFormat="1" ht="18.75" x14ac:dyDescent="0.3">
      <c r="B2" s="75" t="s">
        <v>94</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104</v>
      </c>
      <c r="F4" s="106"/>
      <c r="G4" s="106"/>
      <c r="H4" s="106"/>
      <c r="I4" s="106"/>
      <c r="J4" s="106"/>
      <c r="K4" s="107"/>
      <c r="L4" s="78"/>
      <c r="M4" s="78"/>
      <c r="N4" s="78"/>
      <c r="O4" s="78"/>
      <c r="P4" s="78"/>
      <c r="Q4" s="78"/>
      <c r="R4" s="78"/>
      <c r="S4" s="78"/>
    </row>
    <row r="5" spans="2:19" ht="19.5" thickBot="1" x14ac:dyDescent="0.35">
      <c r="B5" s="78" t="s">
        <v>2</v>
      </c>
      <c r="C5" s="78"/>
      <c r="D5" s="78"/>
      <c r="E5" s="105">
        <v>95517</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105</v>
      </c>
      <c r="E8" s="106"/>
      <c r="F8" s="106"/>
      <c r="G8" s="107"/>
      <c r="H8" s="78"/>
      <c r="I8" s="78"/>
      <c r="J8" s="99" t="s">
        <v>5</v>
      </c>
      <c r="K8" s="108" t="s">
        <v>106</v>
      </c>
      <c r="L8" s="109"/>
      <c r="M8" s="109"/>
      <c r="N8" s="110"/>
      <c r="P8" s="78"/>
      <c r="Q8" s="78"/>
      <c r="R8" s="78"/>
      <c r="S8" s="78"/>
    </row>
    <row r="9" spans="2:19" ht="19.5" thickBot="1" x14ac:dyDescent="0.35">
      <c r="B9" s="78" t="s">
        <v>91</v>
      </c>
      <c r="C9" s="78"/>
      <c r="D9" s="105" t="s">
        <v>107</v>
      </c>
      <c r="E9" s="106"/>
      <c r="F9" s="106"/>
      <c r="G9" s="106"/>
      <c r="H9" s="106"/>
      <c r="I9" s="107"/>
      <c r="J9" s="100" t="s">
        <v>6</v>
      </c>
      <c r="K9" s="111">
        <v>8602730670</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2019</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96</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95</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14RDhxpsaJyHDSpNaiMyAWfC/wjoZpDPc5vZv96rqnQbNqCEvaDXqt1fCvGxjOpkXTsXrcz7aA4S/+OKRr7qFA==" saltValue="tJKVj69NDkDNYcVWiVRVj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headerFooter>
    <oddFooter>&amp;L&amp;1#&amp;"Calibri"&amp;8&amp;K414141Proprietary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26" activePane="bottomLeft" state="frozenSplit"/>
      <selection activeCell="C1" sqref="C1:G65536"/>
      <selection pane="bottomLeft" activeCell="H37" sqref="H37"/>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5037</v>
      </c>
      <c r="D5" s="47">
        <f>'Area 1 Data'!D5+'Area 2 Data'!D5+'Area 3 Data'!D5+'Area 4 Data'!D5</f>
        <v>1496</v>
      </c>
      <c r="E5" s="47">
        <f>'Area 1 Data'!E5+'Area 2 Data'!E5+'Area 3 Data'!E5+'Area 4 Data'!E5</f>
        <v>0</v>
      </c>
      <c r="F5" s="47">
        <f>'Area 1 Data'!F5+'Area 2 Data'!F5+'Area 3 Data'!F5+'Area 4 Data'!F5</f>
        <v>0</v>
      </c>
      <c r="G5" s="47">
        <f t="shared" ref="G5:G12" si="0">SUM(C5:F5)</f>
        <v>6533</v>
      </c>
    </row>
    <row r="6" spans="1:8" ht="16.5" thickBot="1" x14ac:dyDescent="0.3">
      <c r="A6" s="15">
        <v>2</v>
      </c>
      <c r="B6" s="25" t="s">
        <v>19</v>
      </c>
      <c r="C6" s="47">
        <f>'Area 1 Data'!C6+'Area 2 Data'!C6+'Area 3 Data'!C6+'Area 4 Data'!C6</f>
        <v>240</v>
      </c>
      <c r="D6" s="47">
        <f>'Area 1 Data'!D6+'Area 2 Data'!D6+'Area 3 Data'!D6+'Area 4 Data'!D6</f>
        <v>53</v>
      </c>
      <c r="E6" s="47">
        <f>'Area 1 Data'!E6+'Area 2 Data'!E6+'Area 3 Data'!E6+'Area 4 Data'!E6</f>
        <v>0</v>
      </c>
      <c r="F6" s="47">
        <f>'Area 1 Data'!F6+'Area 2 Data'!F6+'Area 3 Data'!F6+'Area 4 Data'!F6</f>
        <v>0</v>
      </c>
      <c r="G6" s="48">
        <f t="shared" si="0"/>
        <v>293</v>
      </c>
    </row>
    <row r="7" spans="1:8" ht="16.5" thickBot="1" x14ac:dyDescent="0.3">
      <c r="A7" s="15" t="s">
        <v>20</v>
      </c>
      <c r="B7" s="25" t="s">
        <v>21</v>
      </c>
      <c r="C7" s="4">
        <v>0</v>
      </c>
      <c r="D7" s="4">
        <v>0</v>
      </c>
      <c r="E7" s="4">
        <v>0</v>
      </c>
      <c r="F7" s="4">
        <v>0</v>
      </c>
      <c r="G7" s="48">
        <f t="shared" si="0"/>
        <v>0</v>
      </c>
    </row>
    <row r="8" spans="1:8" ht="16.5" thickBot="1" x14ac:dyDescent="0.3">
      <c r="A8" s="15" t="s">
        <v>22</v>
      </c>
      <c r="B8" s="25" t="s">
        <v>23</v>
      </c>
      <c r="C8" s="60">
        <v>0</v>
      </c>
      <c r="D8" s="4">
        <v>0</v>
      </c>
      <c r="E8" s="4">
        <v>0</v>
      </c>
      <c r="F8" s="60">
        <v>0</v>
      </c>
      <c r="G8" s="48">
        <f t="shared" si="0"/>
        <v>0</v>
      </c>
      <c r="H8" s="37"/>
    </row>
    <row r="9" spans="1:8" ht="16.5" thickBot="1" x14ac:dyDescent="0.3">
      <c r="A9" s="15">
        <v>3</v>
      </c>
      <c r="B9" s="25" t="s">
        <v>24</v>
      </c>
      <c r="C9" s="62">
        <f>'Area 1 Data'!C7+'Area 2 Data'!C7+'Area 3 Data'!C7+'Area 4 Data'!C7</f>
        <v>179</v>
      </c>
      <c r="D9" s="62">
        <f>'Area 1 Data'!D7+'Area 2 Data'!D7+'Area 3 Data'!D7+'Area 4 Data'!D7</f>
        <v>39</v>
      </c>
      <c r="E9" s="62">
        <f>'Area 1 Data'!E7+'Area 2 Data'!E7+'Area 3 Data'!E7+'Area 4 Data'!E7</f>
        <v>0</v>
      </c>
      <c r="F9" s="62">
        <f>'Area 1 Data'!F7+'Area 2 Data'!F7+'Area 3 Data'!F7+'Area 4 Data'!F7</f>
        <v>0</v>
      </c>
      <c r="G9" s="48">
        <f t="shared" si="0"/>
        <v>218</v>
      </c>
    </row>
    <row r="10" spans="1:8" ht="16.5" thickBot="1" x14ac:dyDescent="0.3">
      <c r="A10" s="15">
        <v>4</v>
      </c>
      <c r="B10" s="25" t="s">
        <v>25</v>
      </c>
      <c r="C10" s="62">
        <f>'Area 1 Data'!C8+'Area 2 Data'!C8+'Area 3 Data'!C8+'Area 4 Data'!C8</f>
        <v>61</v>
      </c>
      <c r="D10" s="62">
        <f>'Area 1 Data'!D8+'Area 2 Data'!D8+'Area 3 Data'!D8+'Area 4 Data'!D8</f>
        <v>14</v>
      </c>
      <c r="E10" s="62">
        <f>'Area 1 Data'!E8+'Area 2 Data'!E8+'Area 3 Data'!E8+'Area 4 Data'!E8</f>
        <v>0</v>
      </c>
      <c r="F10" s="62">
        <f>'Area 1 Data'!F8+'Area 2 Data'!F8+'Area 3 Data'!F8+'Area 4 Data'!F8</f>
        <v>0</v>
      </c>
      <c r="G10" s="48">
        <f t="shared" si="0"/>
        <v>75</v>
      </c>
    </row>
    <row r="11" spans="1:8" ht="16.5" thickBot="1" x14ac:dyDescent="0.3">
      <c r="A11" s="15">
        <v>5</v>
      </c>
      <c r="B11" s="25" t="s">
        <v>26</v>
      </c>
      <c r="C11" s="62">
        <f>'Area 1 Data'!C9+'Area 2 Data'!C9+'Area 3 Data'!C9+'Area 4 Data'!C9</f>
        <v>107</v>
      </c>
      <c r="D11" s="62">
        <f>'Area 1 Data'!D9+'Area 2 Data'!D9+'Area 3 Data'!D9+'Area 4 Data'!D9</f>
        <v>27</v>
      </c>
      <c r="E11" s="62">
        <f>'Area 1 Data'!E9+'Area 2 Data'!E9+'Area 3 Data'!E9+'Area 4 Data'!E9</f>
        <v>0</v>
      </c>
      <c r="F11" s="62">
        <f>'Area 1 Data'!F9+'Area 2 Data'!F9+'Area 3 Data'!F9+'Area 4 Data'!F9</f>
        <v>0</v>
      </c>
      <c r="G11" s="48">
        <f t="shared" si="0"/>
        <v>134</v>
      </c>
    </row>
    <row r="12" spans="1:8" ht="16.5" thickBot="1" x14ac:dyDescent="0.3">
      <c r="A12" s="1" t="s">
        <v>27</v>
      </c>
      <c r="B12" s="25" t="s">
        <v>28</v>
      </c>
      <c r="C12" s="48">
        <f>SUM(C9:C11)</f>
        <v>347</v>
      </c>
      <c r="D12" s="48">
        <f>SUM(D9:D11)</f>
        <v>80</v>
      </c>
      <c r="E12" s="48">
        <f>SUM(E9:E11)</f>
        <v>0</v>
      </c>
      <c r="F12" s="48">
        <f>SUM(F9:F11)</f>
        <v>0</v>
      </c>
      <c r="G12" s="48">
        <f t="shared" si="0"/>
        <v>427</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2147096</v>
      </c>
      <c r="D14" s="63">
        <f>'Area 1 Data'!D11+'Area 2 Data'!D11+'Area 3 Data'!D11+'Area 4 Data'!D11</f>
        <v>1106650</v>
      </c>
      <c r="E14" s="63">
        <f>'Area 1 Data'!E11+'Area 2 Data'!E11+'Area 3 Data'!E11+'Area 4 Data'!E11</f>
        <v>0</v>
      </c>
      <c r="F14" s="63">
        <f>'Area 1 Data'!F11+'Area 2 Data'!F11+'Area 3 Data'!F11+'Area 4 Data'!F11</f>
        <v>0</v>
      </c>
      <c r="G14" s="54">
        <f t="shared" ref="G14:G21" si="1">SUM(C14:F14)</f>
        <v>3253746</v>
      </c>
    </row>
    <row r="15" spans="1:8" ht="16.5" thickBot="1" x14ac:dyDescent="0.3">
      <c r="A15" s="15">
        <v>7</v>
      </c>
      <c r="B15" s="25" t="s">
        <v>31</v>
      </c>
      <c r="C15" s="63">
        <f>'Area 1 Data'!C12+'Area 2 Data'!C12+'Area 3 Data'!C12+'Area 4 Data'!C12</f>
        <v>2147096</v>
      </c>
      <c r="D15" s="63">
        <f>'Area 1 Data'!D12+'Area 2 Data'!D12+'Area 3 Data'!D12+'Area 4 Data'!D12</f>
        <v>1111399</v>
      </c>
      <c r="E15" s="63">
        <f>'Area 1 Data'!E12+'Area 2 Data'!E12+'Area 3 Data'!E12+'Area 4 Data'!E12</f>
        <v>0</v>
      </c>
      <c r="F15" s="63">
        <f>'Area 1 Data'!F12+'Area 2 Data'!F12+'Area 3 Data'!F12+'Area 4 Data'!F12</f>
        <v>0</v>
      </c>
      <c r="G15" s="54">
        <f t="shared" si="1"/>
        <v>3258495</v>
      </c>
    </row>
    <row r="16" spans="1:8" ht="16.5" thickBot="1" x14ac:dyDescent="0.3">
      <c r="A16" s="15">
        <v>8</v>
      </c>
      <c r="B16" s="25" t="s">
        <v>32</v>
      </c>
      <c r="C16" s="51">
        <v>2147096</v>
      </c>
      <c r="D16" s="51">
        <v>1106650</v>
      </c>
      <c r="E16" s="51">
        <v>0</v>
      </c>
      <c r="F16" s="51">
        <v>0</v>
      </c>
      <c r="G16" s="54">
        <f t="shared" si="1"/>
        <v>3253746</v>
      </c>
    </row>
    <row r="17" spans="1:7" ht="16.5" thickBot="1" x14ac:dyDescent="0.3">
      <c r="A17" s="15">
        <v>9</v>
      </c>
      <c r="B17" s="25" t="s">
        <v>33</v>
      </c>
      <c r="C17" s="51">
        <v>2442</v>
      </c>
      <c r="D17" s="51">
        <v>1258</v>
      </c>
      <c r="E17" s="51">
        <v>0</v>
      </c>
      <c r="F17" s="51">
        <v>0</v>
      </c>
      <c r="G17" s="54">
        <f t="shared" si="1"/>
        <v>3700</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0</v>
      </c>
      <c r="D20" s="51">
        <v>0</v>
      </c>
      <c r="E20" s="51">
        <v>0</v>
      </c>
      <c r="F20" s="51">
        <v>0</v>
      </c>
      <c r="G20" s="54">
        <f t="shared" si="1"/>
        <v>0</v>
      </c>
    </row>
    <row r="21" spans="1:7" ht="16.5" thickBot="1" x14ac:dyDescent="0.3">
      <c r="A21" s="1">
        <v>14</v>
      </c>
      <c r="B21" s="25" t="s">
        <v>37</v>
      </c>
      <c r="C21" s="54">
        <f>SUM(C16:C20)</f>
        <v>2149538</v>
      </c>
      <c r="D21" s="54">
        <f>SUM(D16:D20)</f>
        <v>1107908</v>
      </c>
      <c r="E21" s="54">
        <f>SUM(E16:E20)</f>
        <v>0</v>
      </c>
      <c r="F21" s="54">
        <f>SUM(F16:F20)</f>
        <v>0</v>
      </c>
      <c r="G21" s="54">
        <f t="shared" si="1"/>
        <v>3257446</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213283</v>
      </c>
      <c r="D23" s="68">
        <f>'Area 1 Data'!D16+'Area 2 Data'!D16+'Area 3 Data'!D16+'Area 4 Data'!D16</f>
        <v>109930</v>
      </c>
      <c r="E23" s="68">
        <f>'Area 1 Data'!E16+'Area 2 Data'!E16+'Area 3 Data'!E16+'Area 4 Data'!E16</f>
        <v>0</v>
      </c>
      <c r="F23" s="69">
        <v>0</v>
      </c>
      <c r="G23" s="54">
        <f>'Area 1 Data'!G16+'Area 2 Data'!G16+'Area 3 Data'!G16+'Area 4 Data'!G16</f>
        <v>323213</v>
      </c>
    </row>
    <row r="24" spans="1:7" ht="16.5" thickBot="1" x14ac:dyDescent="0.3">
      <c r="A24" s="15">
        <v>16</v>
      </c>
      <c r="B24" s="25" t="s">
        <v>40</v>
      </c>
      <c r="C24" s="68">
        <f>'Area 1 Data'!C17+'Area 2 Data'!C17+'Area 3 Data'!C17+'Area 4 Data'!C17</f>
        <v>263186</v>
      </c>
      <c r="D24" s="68">
        <f>'Area 1 Data'!D17+'Area 2 Data'!D17+'Area 3 Data'!D17+'Area 4 Data'!D17</f>
        <v>135650</v>
      </c>
      <c r="E24" s="68">
        <f>'Area 1 Data'!E17+'Area 2 Data'!E17+'Area 3 Data'!E17+'Area 4 Data'!E17</f>
        <v>0</v>
      </c>
      <c r="F24" s="65">
        <v>0</v>
      </c>
      <c r="G24" s="54">
        <f>'Area 1 Data'!G17+'Area 2 Data'!G17+'Area 3 Data'!G17+'Area 4 Data'!G17</f>
        <v>398836</v>
      </c>
    </row>
    <row r="25" spans="1:7" ht="16.5" thickBot="1" x14ac:dyDescent="0.3">
      <c r="A25" s="15">
        <v>17</v>
      </c>
      <c r="B25" s="25" t="s">
        <v>41</v>
      </c>
      <c r="C25" s="68">
        <f>'Area 1 Data'!C18+'Area 2 Data'!C18+'Area 3 Data'!C18+'Area 4 Data'!C18</f>
        <v>330090</v>
      </c>
      <c r="D25" s="68">
        <f>'Area 1 Data'!D18+'Area 2 Data'!D18+'Area 3 Data'!D18+'Area 4 Data'!D18</f>
        <v>170134</v>
      </c>
      <c r="E25" s="68">
        <f>'Area 1 Data'!E18+'Area 2 Data'!E18+'Area 3 Data'!E18+'Area 4 Data'!E18</f>
        <v>0</v>
      </c>
      <c r="F25" s="65">
        <v>0</v>
      </c>
      <c r="G25" s="54">
        <f>'Area 1 Data'!G18+'Area 2 Data'!G18+'Area 3 Data'!G18+'Area 4 Data'!G18</f>
        <v>500224</v>
      </c>
    </row>
    <row r="26" spans="1:7" ht="16.5" thickBot="1" x14ac:dyDescent="0.3">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5" thickBot="1" x14ac:dyDescent="0.3">
      <c r="A27" s="15">
        <v>19</v>
      </c>
      <c r="B27" s="25" t="s">
        <v>43</v>
      </c>
      <c r="C27" s="68">
        <f>'Area 1 Data'!C20+'Area 2 Data'!C20+'Area 3 Data'!C20+'Area 4 Data'!C20</f>
        <v>18252</v>
      </c>
      <c r="D27" s="68">
        <f>'Area 1 Data'!D20+'Area 2 Data'!D20+'Area 3 Data'!D20+'Area 4 Data'!D20</f>
        <v>9408</v>
      </c>
      <c r="E27" s="68">
        <f>'Area 1 Data'!E20+'Area 2 Data'!E20+'Area 3 Data'!E20+'Area 4 Data'!E20</f>
        <v>0</v>
      </c>
      <c r="F27" s="65">
        <v>0</v>
      </c>
      <c r="G27" s="54">
        <f>'Area 1 Data'!G20+'Area 2 Data'!G20+'Area 3 Data'!G20+'Area 4 Data'!G20</f>
        <v>27660</v>
      </c>
    </row>
    <row r="28" spans="1:7" ht="16.5" thickBot="1" x14ac:dyDescent="0.3">
      <c r="A28" s="15">
        <v>20</v>
      </c>
      <c r="B28" s="25" t="s">
        <v>44</v>
      </c>
      <c r="C28" s="68">
        <f>'Area 1 Data'!C21+'Area 2 Data'!C21+'Area 3 Data'!C21+'Area 4 Data'!C21</f>
        <v>45901</v>
      </c>
      <c r="D28" s="68">
        <f>'Area 1 Data'!D21+'Area 2 Data'!D21+'Area 3 Data'!D21+'Area 4 Data'!D21</f>
        <v>23658</v>
      </c>
      <c r="E28" s="68">
        <f>'Area 1 Data'!E21+'Area 2 Data'!E21+'Area 3 Data'!E21+'Area 4 Data'!E21</f>
        <v>0</v>
      </c>
      <c r="F28" s="65">
        <v>0</v>
      </c>
      <c r="G28" s="54">
        <f>'Area 1 Data'!G21+'Area 2 Data'!G21+'Area 3 Data'!G21+'Area 4 Data'!G21</f>
        <v>69559</v>
      </c>
    </row>
    <row r="29" spans="1:7" ht="16.5" thickBot="1" x14ac:dyDescent="0.3">
      <c r="A29" s="15">
        <v>21</v>
      </c>
      <c r="B29" s="25" t="s">
        <v>45</v>
      </c>
      <c r="C29" s="68">
        <f>'Area 1 Data'!C22+'Area 2 Data'!C22+'Area 3 Data'!C22+'Area 4 Data'!C22</f>
        <v>273773</v>
      </c>
      <c r="D29" s="68">
        <f>'Area 1 Data'!D22+'Area 2 Data'!D22+'Area 3 Data'!D22+'Area 4 Data'!D22</f>
        <v>141107</v>
      </c>
      <c r="E29" s="68">
        <f>'Area 1 Data'!E22+'Area 2 Data'!E22+'Area 3 Data'!E22+'Area 4 Data'!E22</f>
        <v>0</v>
      </c>
      <c r="F29" s="65">
        <v>0</v>
      </c>
      <c r="G29" s="54">
        <f>'Area 1 Data'!G22+'Area 2 Data'!G22+'Area 3 Data'!G22+'Area 4 Data'!G22</f>
        <v>414880</v>
      </c>
    </row>
    <row r="30" spans="1:7" ht="16.5" thickBot="1" x14ac:dyDescent="0.3">
      <c r="A30" s="15">
        <v>22</v>
      </c>
      <c r="B30" s="25" t="s">
        <v>46</v>
      </c>
      <c r="C30" s="51">
        <v>0</v>
      </c>
      <c r="D30" s="51">
        <v>0</v>
      </c>
      <c r="E30" s="51">
        <v>0</v>
      </c>
      <c r="F30" s="65">
        <v>0</v>
      </c>
      <c r="G30" s="54">
        <f t="shared" ref="G30:G48" si="2">SUM(C30:F30)</f>
        <v>0</v>
      </c>
    </row>
    <row r="31" spans="1:7" ht="16.5" thickBot="1" x14ac:dyDescent="0.3">
      <c r="A31" s="15">
        <v>23</v>
      </c>
      <c r="B31" s="25" t="s">
        <v>47</v>
      </c>
      <c r="C31" s="51">
        <v>52510</v>
      </c>
      <c r="D31" s="51">
        <v>27064</v>
      </c>
      <c r="E31" s="51">
        <v>0</v>
      </c>
      <c r="F31" s="65">
        <v>0</v>
      </c>
      <c r="G31" s="54">
        <f t="shared" si="2"/>
        <v>79574</v>
      </c>
    </row>
    <row r="32" spans="1:7" ht="16.5" thickBot="1" x14ac:dyDescent="0.3">
      <c r="A32" s="15">
        <v>24</v>
      </c>
      <c r="B32" s="25" t="s">
        <v>48</v>
      </c>
      <c r="C32" s="51">
        <v>183</v>
      </c>
      <c r="D32" s="51">
        <v>94</v>
      </c>
      <c r="E32" s="51">
        <v>0</v>
      </c>
      <c r="F32" s="51">
        <v>0</v>
      </c>
      <c r="G32" s="54">
        <f t="shared" si="2"/>
        <v>277</v>
      </c>
    </row>
    <row r="33" spans="1:7" ht="16.5" thickBot="1" x14ac:dyDescent="0.3">
      <c r="A33" s="15">
        <v>25</v>
      </c>
      <c r="B33" s="25" t="s">
        <v>77</v>
      </c>
      <c r="C33" s="54">
        <f>SUM(C23:C31)-C32</f>
        <v>1196812</v>
      </c>
      <c r="D33" s="54">
        <f>SUM(D23:D31)-D32</f>
        <v>616857</v>
      </c>
      <c r="E33" s="54">
        <f>SUM(E23:E31)-E32</f>
        <v>0</v>
      </c>
      <c r="F33" s="51">
        <v>0</v>
      </c>
      <c r="G33" s="54">
        <f t="shared" si="2"/>
        <v>1813669</v>
      </c>
    </row>
    <row r="34" spans="1:7" ht="16.5" thickBot="1" x14ac:dyDescent="0.3">
      <c r="A34" s="15">
        <v>26</v>
      </c>
      <c r="B34" s="25" t="s">
        <v>49</v>
      </c>
      <c r="C34" s="51">
        <v>0</v>
      </c>
      <c r="D34" s="51">
        <v>0</v>
      </c>
      <c r="E34" s="51">
        <v>0</v>
      </c>
      <c r="F34" s="51">
        <v>0</v>
      </c>
      <c r="G34" s="54">
        <f t="shared" si="2"/>
        <v>0</v>
      </c>
    </row>
    <row r="35" spans="1:7" ht="16.5" thickBot="1" x14ac:dyDescent="0.3">
      <c r="A35" s="15">
        <v>27</v>
      </c>
      <c r="B35" s="25" t="s">
        <v>50</v>
      </c>
      <c r="C35" s="51">
        <v>26131</v>
      </c>
      <c r="D35" s="51">
        <v>13468</v>
      </c>
      <c r="E35" s="51">
        <v>0</v>
      </c>
      <c r="F35" s="51">
        <v>0</v>
      </c>
      <c r="G35" s="54">
        <f t="shared" si="2"/>
        <v>39599</v>
      </c>
    </row>
    <row r="36" spans="1:7" ht="16.5" thickBot="1" x14ac:dyDescent="0.3">
      <c r="A36" s="15">
        <v>28</v>
      </c>
      <c r="B36" s="25" t="s">
        <v>51</v>
      </c>
      <c r="C36" s="51">
        <v>11297</v>
      </c>
      <c r="D36" s="51">
        <v>5823</v>
      </c>
      <c r="E36" s="51">
        <v>0</v>
      </c>
      <c r="F36" s="51">
        <v>0</v>
      </c>
      <c r="G36" s="54">
        <f t="shared" si="2"/>
        <v>17120</v>
      </c>
    </row>
    <row r="37" spans="1:7" ht="16.5" thickBot="1" x14ac:dyDescent="0.3">
      <c r="A37" s="15">
        <v>29</v>
      </c>
      <c r="B37" s="25" t="s">
        <v>52</v>
      </c>
      <c r="C37" s="51">
        <v>95034</v>
      </c>
      <c r="D37" s="51">
        <v>48982</v>
      </c>
      <c r="E37" s="51">
        <v>0</v>
      </c>
      <c r="F37" s="51">
        <v>0</v>
      </c>
      <c r="G37" s="54">
        <f t="shared" si="2"/>
        <v>144016</v>
      </c>
    </row>
    <row r="38" spans="1:7" ht="16.5" thickBot="1" x14ac:dyDescent="0.3">
      <c r="A38" s="15">
        <v>30</v>
      </c>
      <c r="B38" s="25" t="s">
        <v>53</v>
      </c>
      <c r="C38" s="51">
        <v>97629</v>
      </c>
      <c r="D38" s="51">
        <v>50319</v>
      </c>
      <c r="E38" s="51">
        <v>0</v>
      </c>
      <c r="F38" s="51">
        <v>0</v>
      </c>
      <c r="G38" s="54">
        <f t="shared" si="2"/>
        <v>147948</v>
      </c>
    </row>
    <row r="39" spans="1:7" ht="16.5" thickBot="1" x14ac:dyDescent="0.3">
      <c r="A39" s="15">
        <v>31</v>
      </c>
      <c r="B39" s="25" t="s">
        <v>54</v>
      </c>
      <c r="C39" s="51">
        <v>15557</v>
      </c>
      <c r="D39" s="51">
        <v>8019</v>
      </c>
      <c r="E39" s="51">
        <v>0</v>
      </c>
      <c r="F39" s="51">
        <v>0</v>
      </c>
      <c r="G39" s="54">
        <f t="shared" si="2"/>
        <v>23576</v>
      </c>
    </row>
    <row r="40" spans="1:7" ht="16.5" thickBot="1" x14ac:dyDescent="0.3">
      <c r="A40" s="15">
        <v>32</v>
      </c>
      <c r="B40" s="25" t="s">
        <v>55</v>
      </c>
      <c r="C40" s="51">
        <v>19132</v>
      </c>
      <c r="D40" s="51">
        <v>9861</v>
      </c>
      <c r="E40" s="51">
        <v>0</v>
      </c>
      <c r="F40" s="51">
        <v>0</v>
      </c>
      <c r="G40" s="54">
        <f t="shared" si="2"/>
        <v>28993</v>
      </c>
    </row>
    <row r="41" spans="1:7" ht="16.5" thickBot="1" x14ac:dyDescent="0.3">
      <c r="A41" s="14">
        <v>33</v>
      </c>
      <c r="B41" s="25" t="s">
        <v>56</v>
      </c>
      <c r="C41" s="51">
        <v>0</v>
      </c>
      <c r="D41" s="51">
        <v>0</v>
      </c>
      <c r="E41" s="51">
        <v>0</v>
      </c>
      <c r="F41" s="51">
        <v>0</v>
      </c>
      <c r="G41" s="54">
        <f t="shared" si="2"/>
        <v>0</v>
      </c>
    </row>
    <row r="42" spans="1:7" ht="16.5" thickBot="1" x14ac:dyDescent="0.3">
      <c r="A42" s="15" t="s">
        <v>57</v>
      </c>
      <c r="B42" s="25" t="s">
        <v>58</v>
      </c>
      <c r="C42" s="51">
        <v>0</v>
      </c>
      <c r="D42" s="51">
        <v>0</v>
      </c>
      <c r="E42" s="51">
        <v>0</v>
      </c>
      <c r="F42" s="51">
        <v>0</v>
      </c>
      <c r="G42" s="54">
        <f t="shared" si="2"/>
        <v>0</v>
      </c>
    </row>
    <row r="43" spans="1:7" ht="16.5" thickBot="1" x14ac:dyDescent="0.3">
      <c r="A43" s="15" t="s">
        <v>97</v>
      </c>
      <c r="B43" s="25" t="s">
        <v>98</v>
      </c>
      <c r="C43" s="51">
        <v>0</v>
      </c>
      <c r="D43" s="51">
        <v>0</v>
      </c>
      <c r="E43" s="51">
        <v>0</v>
      </c>
      <c r="F43" s="51">
        <v>0</v>
      </c>
      <c r="G43" s="54">
        <f t="shared" si="2"/>
        <v>0</v>
      </c>
    </row>
    <row r="44" spans="1:7" ht="16.5" thickBot="1" x14ac:dyDescent="0.3">
      <c r="A44" s="15">
        <v>34</v>
      </c>
      <c r="B44" s="25" t="s">
        <v>59</v>
      </c>
      <c r="C44" s="51">
        <v>0</v>
      </c>
      <c r="D44" s="51">
        <v>0</v>
      </c>
      <c r="E44" s="51">
        <v>0</v>
      </c>
      <c r="F44" s="51">
        <v>0</v>
      </c>
      <c r="G44" s="54">
        <f t="shared" si="2"/>
        <v>0</v>
      </c>
    </row>
    <row r="45" spans="1:7" ht="16.5" thickBot="1" x14ac:dyDescent="0.3">
      <c r="A45" s="15">
        <v>35</v>
      </c>
      <c r="B45" s="25" t="s">
        <v>60</v>
      </c>
      <c r="C45" s="51">
        <v>0</v>
      </c>
      <c r="D45" s="51">
        <v>0</v>
      </c>
      <c r="E45" s="51">
        <v>0</v>
      </c>
      <c r="F45" s="51">
        <v>0</v>
      </c>
      <c r="G45" s="54">
        <f t="shared" si="2"/>
        <v>0</v>
      </c>
    </row>
    <row r="46" spans="1:7" ht="16.5" thickBot="1" x14ac:dyDescent="0.3">
      <c r="A46" s="15">
        <v>36</v>
      </c>
      <c r="B46" s="25" t="s">
        <v>61</v>
      </c>
      <c r="C46" s="51">
        <v>146907</v>
      </c>
      <c r="D46" s="51">
        <v>75719</v>
      </c>
      <c r="E46" s="51">
        <v>0</v>
      </c>
      <c r="F46" s="51">
        <v>0</v>
      </c>
      <c r="G46" s="54">
        <f t="shared" si="2"/>
        <v>222626</v>
      </c>
    </row>
    <row r="47" spans="1:7" ht="16.5" thickBot="1" x14ac:dyDescent="0.3">
      <c r="A47" s="15">
        <v>37</v>
      </c>
      <c r="B47" s="25" t="s">
        <v>62</v>
      </c>
      <c r="C47" s="54">
        <f>SUM(C35:C46)</f>
        <v>411687</v>
      </c>
      <c r="D47" s="54">
        <f>SUM(D35:D46)</f>
        <v>212191</v>
      </c>
      <c r="E47" s="54">
        <f>SUM(E35:E46)</f>
        <v>0</v>
      </c>
      <c r="F47" s="54">
        <f>SUM(F35:F46)</f>
        <v>0</v>
      </c>
      <c r="G47" s="54">
        <f t="shared" si="2"/>
        <v>623878</v>
      </c>
    </row>
    <row r="48" spans="1:7" ht="16.5" thickBot="1" x14ac:dyDescent="0.3">
      <c r="A48" s="1">
        <v>38</v>
      </c>
      <c r="B48" s="25" t="s">
        <v>63</v>
      </c>
      <c r="C48" s="54">
        <f>C21-C33-C34-C47</f>
        <v>541039</v>
      </c>
      <c r="D48" s="54">
        <f>D21-D33-D34-D47</f>
        <v>278860</v>
      </c>
      <c r="E48" s="54">
        <f>E21-E33-E34-E47</f>
        <v>0</v>
      </c>
      <c r="F48" s="54">
        <f>F21-F33-F34-F47</f>
        <v>0</v>
      </c>
      <c r="G48" s="54">
        <f t="shared" si="2"/>
        <v>819899</v>
      </c>
    </row>
    <row r="49" spans="1:7" ht="16.5" thickBot="1" x14ac:dyDescent="0.3">
      <c r="A49" s="19"/>
      <c r="B49" s="19" t="s">
        <v>64</v>
      </c>
      <c r="C49" s="23"/>
      <c r="D49" s="23"/>
      <c r="E49" s="23"/>
      <c r="F49" s="23"/>
      <c r="G49" s="50"/>
    </row>
    <row r="50" spans="1:7" ht="16.5" thickBot="1" x14ac:dyDescent="0.3">
      <c r="A50" s="14">
        <v>39</v>
      </c>
      <c r="B50" s="25" t="s">
        <v>65</v>
      </c>
      <c r="C50" s="57">
        <f>'Area 1 Data'!C24+'Area 2 Data'!C24+'Area 3 Data'!C24+'Area 4 Data'!C24</f>
        <v>171</v>
      </c>
      <c r="D50" s="57">
        <f>'Area 1 Data'!D24+'Area 2 Data'!D24+'Area 3 Data'!D24+'Area 4 Data'!D24</f>
        <v>8</v>
      </c>
      <c r="E50" s="57">
        <f>'Area 1 Data'!E24+'Area 2 Data'!E24+'Area 3 Data'!E24+'Area 4 Data'!E24</f>
        <v>3</v>
      </c>
      <c r="F50" s="70">
        <v>0</v>
      </c>
      <c r="G50" s="47">
        <f>'Area 1 Data'!G24+'Area 2 Data'!G24+'Area 3 Data'!G24+'Area 4 Data'!G24</f>
        <v>182</v>
      </c>
    </row>
    <row r="51" spans="1:7" ht="16.5" thickBot="1" x14ac:dyDescent="0.3">
      <c r="A51" s="14">
        <v>40</v>
      </c>
      <c r="B51" s="25" t="s">
        <v>66</v>
      </c>
      <c r="C51" s="58">
        <f>'Area 1 Data'!C25+'Area 2 Data'!C25+'Area 3 Data'!C25+'Area 4 Data'!C25</f>
        <v>944</v>
      </c>
      <c r="D51" s="58">
        <f>'Area 1 Data'!D25+'Area 2 Data'!D25+'Area 3 Data'!D25+'Area 4 Data'!D25</f>
        <v>378</v>
      </c>
      <c r="E51" s="58">
        <f>'Area 1 Data'!E25+'Area 2 Data'!E25+'Area 3 Data'!E25+'Area 4 Data'!E25</f>
        <v>0</v>
      </c>
      <c r="F51" s="71">
        <v>0</v>
      </c>
      <c r="G51" s="47">
        <f>'Area 1 Data'!G25+'Area 2 Data'!G25+'Area 3 Data'!G25+'Area 4 Data'!G25</f>
        <v>1322</v>
      </c>
    </row>
    <row r="52" spans="1:7" ht="16.5" thickBot="1" x14ac:dyDescent="0.3">
      <c r="A52" s="14">
        <v>41</v>
      </c>
      <c r="B52" s="25" t="s">
        <v>67</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5" thickBot="1" x14ac:dyDescent="0.3">
      <c r="A53" s="14">
        <v>42</v>
      </c>
      <c r="B53" s="25" t="s">
        <v>68</v>
      </c>
      <c r="C53" s="58">
        <f>'Area 1 Data'!C27+'Area 2 Data'!C27+'Area 3 Data'!C27+'Area 4 Data'!C27</f>
        <v>137</v>
      </c>
      <c r="D53" s="58">
        <f>'Area 1 Data'!D27+'Area 2 Data'!D27+'Area 3 Data'!D27+'Area 4 Data'!D27</f>
        <v>15</v>
      </c>
      <c r="E53" s="58">
        <f>'Area 1 Data'!E27+'Area 2 Data'!E27+'Area 3 Data'!E27+'Area 4 Data'!E27</f>
        <v>0</v>
      </c>
      <c r="F53" s="71">
        <v>0</v>
      </c>
      <c r="G53" s="47">
        <f>'Area 1 Data'!G27+'Area 2 Data'!G27+'Area 3 Data'!G27+'Area 4 Data'!G27</f>
        <v>152</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headerFooter>
    <oddFooter>&amp;L&amp;1#&amp;"Calibri"&amp;8&amp;K414141Proprietary</oddFooter>
  </headerFooter>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6" sqref="C6:F6"/>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1401</v>
      </c>
      <c r="D5" s="3">
        <v>551</v>
      </c>
      <c r="E5" s="3">
        <v>0</v>
      </c>
      <c r="F5" s="3">
        <v>0</v>
      </c>
      <c r="G5" s="47">
        <f>SUM(C5:F5)</f>
        <v>1952</v>
      </c>
    </row>
    <row r="6" spans="1:7" ht="16.5" thickBot="1" x14ac:dyDescent="0.3">
      <c r="A6" s="15">
        <v>2</v>
      </c>
      <c r="B6" s="25" t="s">
        <v>19</v>
      </c>
      <c r="C6" s="4">
        <v>57</v>
      </c>
      <c r="D6" s="4">
        <v>23</v>
      </c>
      <c r="E6" s="4">
        <v>0</v>
      </c>
      <c r="F6" s="4">
        <v>0</v>
      </c>
      <c r="G6" s="48">
        <f>SUM(C6:F6)</f>
        <v>80</v>
      </c>
    </row>
    <row r="7" spans="1:7" ht="16.5" thickBot="1" x14ac:dyDescent="0.3">
      <c r="A7" s="15">
        <v>3</v>
      </c>
      <c r="B7" s="25" t="s">
        <v>24</v>
      </c>
      <c r="C7" s="4">
        <v>37</v>
      </c>
      <c r="D7" s="4">
        <v>17</v>
      </c>
      <c r="E7" s="4">
        <v>0</v>
      </c>
      <c r="F7" s="4">
        <v>0</v>
      </c>
      <c r="G7" s="48">
        <f>SUM(C7:F7)</f>
        <v>54</v>
      </c>
    </row>
    <row r="8" spans="1:7" ht="16.5" thickBot="1" x14ac:dyDescent="0.3">
      <c r="A8" s="15">
        <v>4</v>
      </c>
      <c r="B8" s="25" t="s">
        <v>25</v>
      </c>
      <c r="C8" s="4">
        <v>20</v>
      </c>
      <c r="D8" s="4">
        <v>6</v>
      </c>
      <c r="E8" s="4">
        <v>0</v>
      </c>
      <c r="F8" s="4">
        <v>0</v>
      </c>
      <c r="G8" s="48">
        <f>SUM(C8:F8)</f>
        <v>26</v>
      </c>
    </row>
    <row r="9" spans="1:7" ht="16.5" thickBot="1" x14ac:dyDescent="0.3">
      <c r="A9" s="15">
        <v>5</v>
      </c>
      <c r="B9" s="25" t="s">
        <v>26</v>
      </c>
      <c r="C9" s="4">
        <v>38</v>
      </c>
      <c r="D9" s="4">
        <v>10</v>
      </c>
      <c r="E9" s="5">
        <v>0</v>
      </c>
      <c r="F9" s="4">
        <v>0</v>
      </c>
      <c r="G9" s="48">
        <f>SUM(C9:F9)</f>
        <v>48</v>
      </c>
    </row>
    <row r="10" spans="1:7" ht="16.5" thickBot="1" x14ac:dyDescent="0.3">
      <c r="A10" s="19"/>
      <c r="B10" s="19" t="s">
        <v>29</v>
      </c>
      <c r="C10" s="23"/>
      <c r="D10" s="23"/>
      <c r="E10" s="23"/>
      <c r="F10" s="23"/>
      <c r="G10" s="49"/>
    </row>
    <row r="11" spans="1:7" ht="16.5" thickBot="1" x14ac:dyDescent="0.3">
      <c r="A11" s="14">
        <v>6</v>
      </c>
      <c r="B11" s="25" t="s">
        <v>30</v>
      </c>
      <c r="C11" s="52">
        <v>597197</v>
      </c>
      <c r="D11" s="53">
        <v>407596</v>
      </c>
      <c r="E11" s="53">
        <v>0</v>
      </c>
      <c r="F11" s="53">
        <v>0</v>
      </c>
      <c r="G11" s="54">
        <f>SUM(C11:F11)</f>
        <v>1004793</v>
      </c>
    </row>
    <row r="12" spans="1:7" ht="16.5" thickBot="1" x14ac:dyDescent="0.3">
      <c r="A12" s="15">
        <v>7</v>
      </c>
      <c r="B12" s="25" t="s">
        <v>31</v>
      </c>
      <c r="C12" s="51">
        <v>597197</v>
      </c>
      <c r="D12" s="51">
        <v>409345</v>
      </c>
      <c r="E12" s="51">
        <v>0</v>
      </c>
      <c r="F12" s="51">
        <v>0</v>
      </c>
      <c r="G12" s="54">
        <f>SUM(C12:F12)</f>
        <v>1006542</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59323</v>
      </c>
      <c r="D16" s="53">
        <v>40489</v>
      </c>
      <c r="E16" s="53">
        <v>0</v>
      </c>
      <c r="F16" s="59">
        <v>0</v>
      </c>
      <c r="G16" s="54">
        <f t="shared" ref="G16:G22" si="0">SUM(C16:F16)</f>
        <v>99812</v>
      </c>
    </row>
    <row r="17" spans="1:7" ht="16.5" thickBot="1" x14ac:dyDescent="0.3">
      <c r="A17" s="15">
        <v>16</v>
      </c>
      <c r="B17" s="25" t="s">
        <v>40</v>
      </c>
      <c r="C17" s="51">
        <v>73203</v>
      </c>
      <c r="D17" s="51">
        <v>49962</v>
      </c>
      <c r="E17" s="51">
        <v>0</v>
      </c>
      <c r="F17" s="59">
        <v>0</v>
      </c>
      <c r="G17" s="54">
        <f t="shared" si="0"/>
        <v>123165</v>
      </c>
    </row>
    <row r="18" spans="1:7" ht="16.5" thickBot="1" x14ac:dyDescent="0.3">
      <c r="A18" s="15">
        <v>17</v>
      </c>
      <c r="B18" s="25" t="s">
        <v>41</v>
      </c>
      <c r="C18" s="51">
        <v>91812</v>
      </c>
      <c r="D18" s="51">
        <v>62663</v>
      </c>
      <c r="E18" s="51">
        <v>0</v>
      </c>
      <c r="F18" s="59">
        <v>0</v>
      </c>
      <c r="G18" s="54">
        <f t="shared" si="0"/>
        <v>154475</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5077</v>
      </c>
      <c r="D20" s="51">
        <v>3465</v>
      </c>
      <c r="E20" s="51">
        <v>0</v>
      </c>
      <c r="F20" s="59">
        <v>0</v>
      </c>
      <c r="G20" s="54">
        <f t="shared" si="0"/>
        <v>8542</v>
      </c>
    </row>
    <row r="21" spans="1:7" ht="16.5" thickBot="1" x14ac:dyDescent="0.3">
      <c r="A21" s="15">
        <v>20</v>
      </c>
      <c r="B21" s="25" t="s">
        <v>44</v>
      </c>
      <c r="C21" s="51">
        <v>12767</v>
      </c>
      <c r="D21" s="51">
        <v>8714</v>
      </c>
      <c r="E21" s="51">
        <v>0</v>
      </c>
      <c r="F21" s="59">
        <v>0</v>
      </c>
      <c r="G21" s="54">
        <f t="shared" si="0"/>
        <v>21481</v>
      </c>
    </row>
    <row r="22" spans="1:7" ht="16.5" thickBot="1" x14ac:dyDescent="0.3">
      <c r="A22" s="15">
        <v>21</v>
      </c>
      <c r="B22" s="25" t="s">
        <v>45</v>
      </c>
      <c r="C22" s="51">
        <v>76148</v>
      </c>
      <c r="D22" s="51">
        <v>51972</v>
      </c>
      <c r="E22" s="51">
        <v>0</v>
      </c>
      <c r="F22" s="59">
        <v>0</v>
      </c>
      <c r="G22" s="54">
        <f t="shared" si="0"/>
        <v>128120</v>
      </c>
    </row>
    <row r="23" spans="1:7" ht="16.5" thickBot="1" x14ac:dyDescent="0.3">
      <c r="A23" s="19"/>
      <c r="B23" s="19" t="s">
        <v>64</v>
      </c>
      <c r="C23" s="23"/>
      <c r="D23" s="23"/>
      <c r="E23" s="23"/>
      <c r="F23" s="23"/>
      <c r="G23" s="50"/>
    </row>
    <row r="24" spans="1:7" ht="16.5" thickBot="1" x14ac:dyDescent="0.3">
      <c r="A24" s="14">
        <v>39</v>
      </c>
      <c r="B24" s="25" t="s">
        <v>65</v>
      </c>
      <c r="C24" s="6">
        <v>15</v>
      </c>
      <c r="D24" s="6">
        <v>8</v>
      </c>
      <c r="E24" s="6">
        <v>0</v>
      </c>
      <c r="F24" s="60">
        <v>0</v>
      </c>
      <c r="G24" s="47">
        <f>SUM(C24:F24)</f>
        <v>23</v>
      </c>
    </row>
    <row r="25" spans="1:7" ht="16.5" thickBot="1" x14ac:dyDescent="0.3">
      <c r="A25" s="14">
        <v>40</v>
      </c>
      <c r="B25" s="25" t="s">
        <v>66</v>
      </c>
      <c r="C25" s="4">
        <v>381</v>
      </c>
      <c r="D25" s="4">
        <v>197</v>
      </c>
      <c r="E25" s="4">
        <v>0</v>
      </c>
      <c r="F25" s="60">
        <v>0</v>
      </c>
      <c r="G25" s="47">
        <f>SUM(C25:F25)</f>
        <v>578</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24</v>
      </c>
      <c r="D27" s="4">
        <v>3</v>
      </c>
      <c r="E27" s="4">
        <v>0</v>
      </c>
      <c r="F27" s="60">
        <v>0</v>
      </c>
      <c r="G27" s="47">
        <f>SUM(C27:F27)</f>
        <v>27</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pageSetup orientation="portrait" horizontalDpi="1200" verticalDpi="1200" r:id="rId1"/>
  <headerFooter>
    <oddFooter>&amp;L&amp;1#&amp;"Calibri"&amp;8&amp;K414141Proprietary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6" sqref="C6:F6"/>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655</v>
      </c>
      <c r="D5" s="3">
        <v>468</v>
      </c>
      <c r="E5" s="3">
        <v>0</v>
      </c>
      <c r="F5" s="3">
        <v>0</v>
      </c>
      <c r="G5" s="47">
        <f>SUM(C5:F5)</f>
        <v>1123</v>
      </c>
    </row>
    <row r="6" spans="1:7" ht="16.5" thickBot="1" x14ac:dyDescent="0.3">
      <c r="A6" s="15">
        <v>2</v>
      </c>
      <c r="B6" s="25" t="s">
        <v>19</v>
      </c>
      <c r="C6" s="4">
        <v>15</v>
      </c>
      <c r="D6" s="4">
        <v>12</v>
      </c>
      <c r="E6" s="4">
        <v>0</v>
      </c>
      <c r="F6" s="4">
        <v>0</v>
      </c>
      <c r="G6" s="48">
        <f>SUM(C6:F6)</f>
        <v>27</v>
      </c>
    </row>
    <row r="7" spans="1:7" ht="16.5" thickBot="1" x14ac:dyDescent="0.3">
      <c r="A7" s="15">
        <v>3</v>
      </c>
      <c r="B7" s="25" t="s">
        <v>24</v>
      </c>
      <c r="C7" s="4">
        <v>12</v>
      </c>
      <c r="D7" s="4">
        <v>8</v>
      </c>
      <c r="E7" s="4">
        <v>0</v>
      </c>
      <c r="F7" s="4">
        <v>0</v>
      </c>
      <c r="G7" s="48">
        <f>SUM(C7:F7)</f>
        <v>20</v>
      </c>
    </row>
    <row r="8" spans="1:7" ht="16.5" thickBot="1" x14ac:dyDescent="0.3">
      <c r="A8" s="15">
        <v>4</v>
      </c>
      <c r="B8" s="25" t="s">
        <v>25</v>
      </c>
      <c r="C8" s="4">
        <v>3</v>
      </c>
      <c r="D8" s="4">
        <v>4</v>
      </c>
      <c r="E8" s="4">
        <v>0</v>
      </c>
      <c r="F8" s="4">
        <v>0</v>
      </c>
      <c r="G8" s="48">
        <f>SUM(C8:F8)</f>
        <v>7</v>
      </c>
    </row>
    <row r="9" spans="1:7" ht="16.5" thickBot="1" x14ac:dyDescent="0.3">
      <c r="A9" s="15">
        <v>5</v>
      </c>
      <c r="B9" s="25" t="s">
        <v>26</v>
      </c>
      <c r="C9" s="4">
        <v>6</v>
      </c>
      <c r="D9" s="4">
        <v>7</v>
      </c>
      <c r="E9" s="5">
        <v>0</v>
      </c>
      <c r="F9" s="4">
        <v>0</v>
      </c>
      <c r="G9" s="48">
        <f>SUM(C9:F9)</f>
        <v>13</v>
      </c>
    </row>
    <row r="10" spans="1:7" ht="16.5" thickBot="1" x14ac:dyDescent="0.3">
      <c r="A10" s="19"/>
      <c r="B10" s="19" t="s">
        <v>29</v>
      </c>
      <c r="C10" s="23"/>
      <c r="D10" s="23"/>
      <c r="E10" s="23"/>
      <c r="F10" s="23"/>
      <c r="G10" s="49"/>
    </row>
    <row r="11" spans="1:7" ht="16.5" thickBot="1" x14ac:dyDescent="0.3">
      <c r="A11" s="14">
        <v>6</v>
      </c>
      <c r="B11" s="25" t="s">
        <v>30</v>
      </c>
      <c r="C11" s="52">
        <v>279203</v>
      </c>
      <c r="D11" s="53">
        <v>346198</v>
      </c>
      <c r="E11" s="53">
        <v>0</v>
      </c>
      <c r="F11" s="53">
        <v>0</v>
      </c>
      <c r="G11" s="54">
        <f>SUM(C11:F11)</f>
        <v>625401</v>
      </c>
    </row>
    <row r="12" spans="1:7" ht="16.5" thickBot="1" x14ac:dyDescent="0.3">
      <c r="A12" s="15">
        <v>7</v>
      </c>
      <c r="B12" s="25" t="s">
        <v>31</v>
      </c>
      <c r="C12" s="51">
        <v>279203</v>
      </c>
      <c r="D12" s="51">
        <v>347684</v>
      </c>
      <c r="E12" s="51">
        <v>0</v>
      </c>
      <c r="F12" s="51">
        <v>0</v>
      </c>
      <c r="G12" s="54">
        <f>SUM(C12:F12)</f>
        <v>626887</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27735</v>
      </c>
      <c r="D16" s="53">
        <v>34390</v>
      </c>
      <c r="E16" s="53">
        <v>0</v>
      </c>
      <c r="F16" s="59">
        <v>0</v>
      </c>
      <c r="G16" s="54">
        <f t="shared" ref="G16:G22" si="0">SUM(C16:F16)</f>
        <v>62125</v>
      </c>
    </row>
    <row r="17" spans="1:7" ht="16.5" thickBot="1" x14ac:dyDescent="0.3">
      <c r="A17" s="15">
        <v>16</v>
      </c>
      <c r="B17" s="25" t="s">
        <v>40</v>
      </c>
      <c r="C17" s="51">
        <v>34224</v>
      </c>
      <c r="D17" s="51">
        <v>42436</v>
      </c>
      <c r="E17" s="51">
        <v>0</v>
      </c>
      <c r="F17" s="59">
        <v>0</v>
      </c>
      <c r="G17" s="54">
        <f t="shared" si="0"/>
        <v>76660</v>
      </c>
    </row>
    <row r="18" spans="1:7" ht="16.5" thickBot="1" x14ac:dyDescent="0.3">
      <c r="A18" s="15">
        <v>17</v>
      </c>
      <c r="B18" s="25" t="s">
        <v>41</v>
      </c>
      <c r="C18" s="51">
        <v>42924</v>
      </c>
      <c r="D18" s="51">
        <v>53224</v>
      </c>
      <c r="E18" s="51">
        <v>0</v>
      </c>
      <c r="F18" s="59">
        <v>0</v>
      </c>
      <c r="G18" s="54">
        <f t="shared" si="0"/>
        <v>96148</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2373</v>
      </c>
      <c r="D20" s="51">
        <v>2943</v>
      </c>
      <c r="E20" s="51">
        <v>0</v>
      </c>
      <c r="F20" s="59">
        <v>0</v>
      </c>
      <c r="G20" s="54">
        <f t="shared" si="0"/>
        <v>5316</v>
      </c>
    </row>
    <row r="21" spans="1:7" ht="16.5" thickBot="1" x14ac:dyDescent="0.3">
      <c r="A21" s="15">
        <v>20</v>
      </c>
      <c r="B21" s="25" t="s">
        <v>44</v>
      </c>
      <c r="C21" s="51">
        <v>5969</v>
      </c>
      <c r="D21" s="51">
        <v>7401</v>
      </c>
      <c r="E21" s="51">
        <v>0</v>
      </c>
      <c r="F21" s="59">
        <v>0</v>
      </c>
      <c r="G21" s="54">
        <f t="shared" si="0"/>
        <v>13370</v>
      </c>
    </row>
    <row r="22" spans="1:7" ht="16.5" thickBot="1" x14ac:dyDescent="0.3">
      <c r="A22" s="15">
        <v>21</v>
      </c>
      <c r="B22" s="25" t="s">
        <v>45</v>
      </c>
      <c r="C22" s="51">
        <v>35601</v>
      </c>
      <c r="D22" s="51">
        <v>44143</v>
      </c>
      <c r="E22" s="51">
        <v>0</v>
      </c>
      <c r="F22" s="59">
        <v>0</v>
      </c>
      <c r="G22" s="54">
        <f t="shared" si="0"/>
        <v>79744</v>
      </c>
    </row>
    <row r="23" spans="1:7" ht="16.5" thickBot="1" x14ac:dyDescent="0.3">
      <c r="A23" s="19"/>
      <c r="B23" s="19" t="s">
        <v>64</v>
      </c>
      <c r="C23" s="23"/>
      <c r="D23" s="23"/>
      <c r="E23" s="23"/>
      <c r="F23" s="23"/>
      <c r="G23" s="50"/>
    </row>
    <row r="24" spans="1:7" ht="16.5" thickBot="1" x14ac:dyDescent="0.3">
      <c r="A24" s="14">
        <v>39</v>
      </c>
      <c r="B24" s="25" t="s">
        <v>65</v>
      </c>
      <c r="C24" s="6">
        <v>41</v>
      </c>
      <c r="D24" s="6">
        <v>0</v>
      </c>
      <c r="E24" s="6">
        <v>0</v>
      </c>
      <c r="F24" s="60">
        <v>0</v>
      </c>
      <c r="G24" s="47">
        <f>SUM(C24:F24)</f>
        <v>41</v>
      </c>
    </row>
    <row r="25" spans="1:7" ht="16.5" thickBot="1" x14ac:dyDescent="0.3">
      <c r="A25" s="14">
        <v>40</v>
      </c>
      <c r="B25" s="25" t="s">
        <v>66</v>
      </c>
      <c r="C25" s="4">
        <v>155</v>
      </c>
      <c r="D25" s="4">
        <v>123</v>
      </c>
      <c r="E25" s="4">
        <v>0</v>
      </c>
      <c r="F25" s="60">
        <v>0</v>
      </c>
      <c r="G25" s="47">
        <f>SUM(C25:F25)</f>
        <v>278</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15</v>
      </c>
      <c r="D27" s="4">
        <v>7</v>
      </c>
      <c r="E27" s="4">
        <v>0</v>
      </c>
      <c r="F27" s="60">
        <v>0</v>
      </c>
      <c r="G27" s="47">
        <f>SUM(C27:F27)</f>
        <v>22</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pageSetup orientation="portrait" horizontalDpi="1200" verticalDpi="1200" r:id="rId1"/>
  <headerFooter>
    <oddFooter>&amp;L&amp;1#&amp;"Calibri"&amp;8&amp;K414141Proprietary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6" sqref="C6:F6"/>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2771</v>
      </c>
      <c r="D5" s="3">
        <v>477</v>
      </c>
      <c r="E5" s="3">
        <v>0</v>
      </c>
      <c r="F5" s="3">
        <v>0</v>
      </c>
      <c r="G5" s="47">
        <f>SUM(C5:F5)</f>
        <v>3248</v>
      </c>
    </row>
    <row r="6" spans="1:7" ht="16.5" thickBot="1" x14ac:dyDescent="0.3">
      <c r="A6" s="15">
        <v>2</v>
      </c>
      <c r="B6" s="25" t="s">
        <v>19</v>
      </c>
      <c r="C6" s="4">
        <v>160</v>
      </c>
      <c r="D6" s="4">
        <v>18</v>
      </c>
      <c r="E6" s="4">
        <v>0</v>
      </c>
      <c r="F6" s="4">
        <v>0</v>
      </c>
      <c r="G6" s="48">
        <f>SUM(C6:F6)</f>
        <v>178</v>
      </c>
    </row>
    <row r="7" spans="1:7" ht="16.5" thickBot="1" x14ac:dyDescent="0.3">
      <c r="A7" s="15">
        <v>3</v>
      </c>
      <c r="B7" s="25" t="s">
        <v>24</v>
      </c>
      <c r="C7" s="4">
        <v>124</v>
      </c>
      <c r="D7" s="4">
        <v>14</v>
      </c>
      <c r="E7" s="4">
        <v>0</v>
      </c>
      <c r="F7" s="4">
        <v>0</v>
      </c>
      <c r="G7" s="48">
        <f>SUM(C7:F7)</f>
        <v>138</v>
      </c>
    </row>
    <row r="8" spans="1:7" ht="16.5" thickBot="1" x14ac:dyDescent="0.3">
      <c r="A8" s="15">
        <v>4</v>
      </c>
      <c r="B8" s="25" t="s">
        <v>25</v>
      </c>
      <c r="C8" s="4">
        <v>36</v>
      </c>
      <c r="D8" s="4">
        <v>4</v>
      </c>
      <c r="E8" s="4">
        <v>0</v>
      </c>
      <c r="F8" s="4">
        <v>0</v>
      </c>
      <c r="G8" s="48">
        <f>SUM(C8:F8)</f>
        <v>40</v>
      </c>
    </row>
    <row r="9" spans="1:7" ht="16.5" thickBot="1" x14ac:dyDescent="0.3">
      <c r="A9" s="15">
        <v>5</v>
      </c>
      <c r="B9" s="25" t="s">
        <v>26</v>
      </c>
      <c r="C9" s="4">
        <v>57</v>
      </c>
      <c r="D9" s="4">
        <v>10</v>
      </c>
      <c r="E9" s="5">
        <v>0</v>
      </c>
      <c r="F9" s="4">
        <v>0</v>
      </c>
      <c r="G9" s="48">
        <f>SUM(C9:F9)</f>
        <v>67</v>
      </c>
    </row>
    <row r="10" spans="1:7" ht="16.5" thickBot="1" x14ac:dyDescent="0.3">
      <c r="A10" s="19"/>
      <c r="B10" s="19" t="s">
        <v>29</v>
      </c>
      <c r="C10" s="23"/>
      <c r="D10" s="23"/>
      <c r="E10" s="23"/>
      <c r="F10" s="23"/>
      <c r="G10" s="49"/>
    </row>
    <row r="11" spans="1:7" ht="16.5" thickBot="1" x14ac:dyDescent="0.3">
      <c r="A11" s="14">
        <v>6</v>
      </c>
      <c r="B11" s="25" t="s">
        <v>30</v>
      </c>
      <c r="C11" s="52">
        <v>1181180</v>
      </c>
      <c r="D11" s="53">
        <v>352856</v>
      </c>
      <c r="E11" s="53">
        <v>0</v>
      </c>
      <c r="F11" s="53">
        <v>0</v>
      </c>
      <c r="G11" s="54">
        <f>SUM(C11:F11)</f>
        <v>1534036</v>
      </c>
    </row>
    <row r="12" spans="1:7" ht="16.5" thickBot="1" x14ac:dyDescent="0.3">
      <c r="A12" s="15">
        <v>7</v>
      </c>
      <c r="B12" s="25" t="s">
        <v>31</v>
      </c>
      <c r="C12" s="51">
        <v>1181180</v>
      </c>
      <c r="D12" s="51">
        <v>354370</v>
      </c>
      <c r="E12" s="51">
        <v>0</v>
      </c>
      <c r="F12" s="51">
        <v>0</v>
      </c>
      <c r="G12" s="54">
        <f>SUM(C12:F12)</f>
        <v>1535550</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117333</v>
      </c>
      <c r="D16" s="53">
        <v>35051</v>
      </c>
      <c r="E16" s="53">
        <v>0</v>
      </c>
      <c r="F16" s="59">
        <v>0</v>
      </c>
      <c r="G16" s="54">
        <f t="shared" ref="G16:G22" si="0">SUM(C16:F16)</f>
        <v>152384</v>
      </c>
    </row>
    <row r="17" spans="1:7" ht="16.5" thickBot="1" x14ac:dyDescent="0.3">
      <c r="A17" s="15">
        <v>16</v>
      </c>
      <c r="B17" s="25" t="s">
        <v>40</v>
      </c>
      <c r="C17" s="51">
        <v>144786</v>
      </c>
      <c r="D17" s="51">
        <v>43252</v>
      </c>
      <c r="E17" s="51">
        <v>0</v>
      </c>
      <c r="F17" s="59">
        <v>0</v>
      </c>
      <c r="G17" s="54">
        <f t="shared" si="0"/>
        <v>188038</v>
      </c>
    </row>
    <row r="18" spans="1:7" ht="16.5" thickBot="1" x14ac:dyDescent="0.3">
      <c r="A18" s="15">
        <v>17</v>
      </c>
      <c r="B18" s="25" t="s">
        <v>41</v>
      </c>
      <c r="C18" s="51">
        <v>181592</v>
      </c>
      <c r="D18" s="51">
        <v>54247</v>
      </c>
      <c r="E18" s="51">
        <v>0</v>
      </c>
      <c r="F18" s="59">
        <v>0</v>
      </c>
      <c r="G18" s="54">
        <f t="shared" si="0"/>
        <v>235839</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10041</v>
      </c>
      <c r="D20" s="51">
        <v>3000</v>
      </c>
      <c r="E20" s="51">
        <v>0</v>
      </c>
      <c r="F20" s="59">
        <v>0</v>
      </c>
      <c r="G20" s="54">
        <f t="shared" si="0"/>
        <v>13041</v>
      </c>
    </row>
    <row r="21" spans="1:7" ht="16.5" thickBot="1" x14ac:dyDescent="0.3">
      <c r="A21" s="15">
        <v>20</v>
      </c>
      <c r="B21" s="25" t="s">
        <v>44</v>
      </c>
      <c r="C21" s="51">
        <v>25251</v>
      </c>
      <c r="D21" s="51">
        <v>7543</v>
      </c>
      <c r="E21" s="51">
        <v>0</v>
      </c>
      <c r="F21" s="59">
        <v>0</v>
      </c>
      <c r="G21" s="54">
        <f t="shared" si="0"/>
        <v>32794</v>
      </c>
    </row>
    <row r="22" spans="1:7" ht="16.5" thickBot="1" x14ac:dyDescent="0.3">
      <c r="A22" s="15">
        <v>21</v>
      </c>
      <c r="B22" s="25" t="s">
        <v>45</v>
      </c>
      <c r="C22" s="51">
        <v>150610</v>
      </c>
      <c r="D22" s="51">
        <v>44992</v>
      </c>
      <c r="E22" s="51">
        <v>0</v>
      </c>
      <c r="F22" s="59">
        <v>0</v>
      </c>
      <c r="G22" s="54">
        <f t="shared" si="0"/>
        <v>195602</v>
      </c>
    </row>
    <row r="23" spans="1:7" ht="16.5" thickBot="1" x14ac:dyDescent="0.3">
      <c r="A23" s="19"/>
      <c r="B23" s="19" t="s">
        <v>64</v>
      </c>
      <c r="C23" s="23"/>
      <c r="D23" s="23"/>
      <c r="E23" s="23"/>
      <c r="F23" s="23"/>
      <c r="G23" s="50"/>
    </row>
    <row r="24" spans="1:7" ht="16.5" thickBot="1" x14ac:dyDescent="0.3">
      <c r="A24" s="14">
        <v>39</v>
      </c>
      <c r="B24" s="25" t="s">
        <v>65</v>
      </c>
      <c r="C24" s="6">
        <v>62</v>
      </c>
      <c r="D24" s="6">
        <v>0</v>
      </c>
      <c r="E24" s="6">
        <v>3</v>
      </c>
      <c r="F24" s="60">
        <v>0</v>
      </c>
      <c r="G24" s="47">
        <f>SUM(C24:F24)</f>
        <v>65</v>
      </c>
    </row>
    <row r="25" spans="1:7" ht="16.5" thickBot="1" x14ac:dyDescent="0.3">
      <c r="A25" s="14">
        <v>40</v>
      </c>
      <c r="B25" s="25" t="s">
        <v>66</v>
      </c>
      <c r="C25" s="4">
        <v>329</v>
      </c>
      <c r="D25" s="4">
        <v>58</v>
      </c>
      <c r="E25" s="4">
        <v>0</v>
      </c>
      <c r="F25" s="60">
        <v>0</v>
      </c>
      <c r="G25" s="47">
        <f>SUM(C25:F25)</f>
        <v>387</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30</v>
      </c>
      <c r="D27" s="4">
        <v>5</v>
      </c>
      <c r="E27" s="4">
        <v>0</v>
      </c>
      <c r="F27" s="60">
        <v>0</v>
      </c>
      <c r="G27" s="47">
        <f>SUM(C27:F27)</f>
        <v>35</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headerFooter>
    <oddFooter>&amp;L&amp;1#&amp;"Calibri"&amp;8&amp;K414141Proprietary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5" activePane="bottomRight" state="frozen"/>
      <selection activeCell="A2" sqref="A2"/>
      <selection pane="topRight" activeCell="C2" sqref="C2"/>
      <selection pane="bottomLeft" activeCell="A5" sqref="A5"/>
      <selection pane="bottomRight" activeCell="C6" sqref="C6:F6"/>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210</v>
      </c>
      <c r="D5" s="3">
        <v>0</v>
      </c>
      <c r="E5" s="3">
        <v>0</v>
      </c>
      <c r="F5" s="3">
        <v>0</v>
      </c>
      <c r="G5" s="47">
        <f>SUM(C5:F5)</f>
        <v>210</v>
      </c>
    </row>
    <row r="6" spans="1:7" ht="16.5" thickBot="1" x14ac:dyDescent="0.3">
      <c r="A6" s="15">
        <v>2</v>
      </c>
      <c r="B6" s="25" t="s">
        <v>19</v>
      </c>
      <c r="C6" s="4">
        <v>8</v>
      </c>
      <c r="D6" s="4">
        <v>0</v>
      </c>
      <c r="E6" s="4">
        <v>0</v>
      </c>
      <c r="F6" s="4">
        <v>0</v>
      </c>
      <c r="G6" s="48">
        <f>SUM(C6:F6)</f>
        <v>8</v>
      </c>
    </row>
    <row r="7" spans="1:7" ht="16.5" thickBot="1" x14ac:dyDescent="0.3">
      <c r="A7" s="15">
        <v>3</v>
      </c>
      <c r="B7" s="25" t="s">
        <v>24</v>
      </c>
      <c r="C7" s="4">
        <v>6</v>
      </c>
      <c r="D7" s="4">
        <v>0</v>
      </c>
      <c r="E7" s="4">
        <v>0</v>
      </c>
      <c r="F7" s="4">
        <v>0</v>
      </c>
      <c r="G7" s="48">
        <f>SUM(C7:F7)</f>
        <v>6</v>
      </c>
    </row>
    <row r="8" spans="1:7" ht="16.5" thickBot="1" x14ac:dyDescent="0.3">
      <c r="A8" s="15">
        <v>4</v>
      </c>
      <c r="B8" s="25" t="s">
        <v>25</v>
      </c>
      <c r="C8" s="4">
        <v>2</v>
      </c>
      <c r="D8" s="4">
        <v>0</v>
      </c>
      <c r="E8" s="4">
        <v>0</v>
      </c>
      <c r="F8" s="4">
        <v>0</v>
      </c>
      <c r="G8" s="48">
        <f>SUM(C8:F8)</f>
        <v>2</v>
      </c>
    </row>
    <row r="9" spans="1:7" ht="16.5" thickBot="1" x14ac:dyDescent="0.3">
      <c r="A9" s="15">
        <v>5</v>
      </c>
      <c r="B9" s="25" t="s">
        <v>26</v>
      </c>
      <c r="C9" s="4">
        <v>6</v>
      </c>
      <c r="D9" s="4">
        <v>0</v>
      </c>
      <c r="E9" s="5">
        <v>0</v>
      </c>
      <c r="F9" s="4">
        <v>0</v>
      </c>
      <c r="G9" s="48">
        <f>SUM(C9:F9)</f>
        <v>6</v>
      </c>
    </row>
    <row r="10" spans="1:7" ht="16.5" thickBot="1" x14ac:dyDescent="0.3">
      <c r="A10" s="19"/>
      <c r="B10" s="19" t="s">
        <v>29</v>
      </c>
      <c r="C10" s="23"/>
      <c r="D10" s="23"/>
      <c r="E10" s="23"/>
      <c r="F10" s="23"/>
      <c r="G10" s="49"/>
    </row>
    <row r="11" spans="1:7" ht="16.5" thickBot="1" x14ac:dyDescent="0.3">
      <c r="A11" s="14">
        <v>6</v>
      </c>
      <c r="B11" s="25" t="s">
        <v>30</v>
      </c>
      <c r="C11" s="52">
        <v>89516</v>
      </c>
      <c r="D11" s="53">
        <v>0</v>
      </c>
      <c r="E11" s="53">
        <v>0</v>
      </c>
      <c r="F11" s="53">
        <v>0</v>
      </c>
      <c r="G11" s="54">
        <f>SUM(C11:F11)</f>
        <v>89516</v>
      </c>
    </row>
    <row r="12" spans="1:7" ht="16.5" thickBot="1" x14ac:dyDescent="0.3">
      <c r="A12" s="15">
        <v>7</v>
      </c>
      <c r="B12" s="25" t="s">
        <v>31</v>
      </c>
      <c r="C12" s="51">
        <v>89516</v>
      </c>
      <c r="D12" s="51">
        <v>0</v>
      </c>
      <c r="E12" s="51">
        <v>0</v>
      </c>
      <c r="F12" s="51">
        <v>0</v>
      </c>
      <c r="G12" s="54">
        <f>SUM(C12:F12)</f>
        <v>89516</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8892</v>
      </c>
      <c r="D16" s="53">
        <v>0</v>
      </c>
      <c r="E16" s="53">
        <v>0</v>
      </c>
      <c r="F16" s="59">
        <v>0</v>
      </c>
      <c r="G16" s="54">
        <f t="shared" ref="G16:G22" si="0">SUM(C16:F16)</f>
        <v>8892</v>
      </c>
    </row>
    <row r="17" spans="1:7" ht="16.5" thickBot="1" x14ac:dyDescent="0.3">
      <c r="A17" s="15">
        <v>16</v>
      </c>
      <c r="B17" s="25" t="s">
        <v>40</v>
      </c>
      <c r="C17" s="51">
        <v>10973</v>
      </c>
      <c r="D17" s="51">
        <v>0</v>
      </c>
      <c r="E17" s="51">
        <v>0</v>
      </c>
      <c r="F17" s="59">
        <v>0</v>
      </c>
      <c r="G17" s="54">
        <f t="shared" si="0"/>
        <v>10973</v>
      </c>
    </row>
    <row r="18" spans="1:7" ht="16.5" thickBot="1" x14ac:dyDescent="0.3">
      <c r="A18" s="15">
        <v>17</v>
      </c>
      <c r="B18" s="25" t="s">
        <v>41</v>
      </c>
      <c r="C18" s="51">
        <v>13762</v>
      </c>
      <c r="D18" s="51">
        <v>0</v>
      </c>
      <c r="E18" s="51">
        <v>0</v>
      </c>
      <c r="F18" s="59">
        <v>0</v>
      </c>
      <c r="G18" s="54">
        <f t="shared" si="0"/>
        <v>13762</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761</v>
      </c>
      <c r="D20" s="51">
        <v>0</v>
      </c>
      <c r="E20" s="51">
        <v>0</v>
      </c>
      <c r="F20" s="59">
        <v>0</v>
      </c>
      <c r="G20" s="54">
        <f t="shared" si="0"/>
        <v>761</v>
      </c>
    </row>
    <row r="21" spans="1:7" ht="16.5" thickBot="1" x14ac:dyDescent="0.3">
      <c r="A21" s="15">
        <v>20</v>
      </c>
      <c r="B21" s="25" t="s">
        <v>44</v>
      </c>
      <c r="C21" s="51">
        <v>1914</v>
      </c>
      <c r="D21" s="51">
        <v>0</v>
      </c>
      <c r="E21" s="51">
        <v>0</v>
      </c>
      <c r="F21" s="59">
        <v>0</v>
      </c>
      <c r="G21" s="54">
        <f t="shared" si="0"/>
        <v>1914</v>
      </c>
    </row>
    <row r="22" spans="1:7" ht="16.5" thickBot="1" x14ac:dyDescent="0.3">
      <c r="A22" s="15">
        <v>21</v>
      </c>
      <c r="B22" s="25" t="s">
        <v>45</v>
      </c>
      <c r="C22" s="51">
        <v>11414</v>
      </c>
      <c r="D22" s="51">
        <v>0</v>
      </c>
      <c r="E22" s="51">
        <v>0</v>
      </c>
      <c r="F22" s="59">
        <v>0</v>
      </c>
      <c r="G22" s="54">
        <f t="shared" si="0"/>
        <v>11414</v>
      </c>
    </row>
    <row r="23" spans="1:7" ht="16.5" thickBot="1" x14ac:dyDescent="0.3">
      <c r="A23" s="19"/>
      <c r="B23" s="19" t="s">
        <v>64</v>
      </c>
      <c r="C23" s="23"/>
      <c r="D23" s="23"/>
      <c r="E23" s="23"/>
      <c r="F23" s="23"/>
      <c r="G23" s="50"/>
    </row>
    <row r="24" spans="1:7" ht="16.5" thickBot="1" x14ac:dyDescent="0.3">
      <c r="A24" s="14">
        <v>39</v>
      </c>
      <c r="B24" s="25" t="s">
        <v>65</v>
      </c>
      <c r="C24" s="6">
        <v>53</v>
      </c>
      <c r="D24" s="6">
        <v>0</v>
      </c>
      <c r="E24" s="6">
        <v>0</v>
      </c>
      <c r="F24" s="60">
        <v>0</v>
      </c>
      <c r="G24" s="47">
        <f>SUM(C24:F24)</f>
        <v>53</v>
      </c>
    </row>
    <row r="25" spans="1:7" ht="16.5" thickBot="1" x14ac:dyDescent="0.3">
      <c r="A25" s="14">
        <v>40</v>
      </c>
      <c r="B25" s="25" t="s">
        <v>66</v>
      </c>
      <c r="C25" s="4">
        <v>79</v>
      </c>
      <c r="D25" s="4">
        <v>0</v>
      </c>
      <c r="E25" s="4">
        <v>0</v>
      </c>
      <c r="F25" s="60">
        <v>0</v>
      </c>
      <c r="G25" s="47">
        <f>SUM(C25:F25)</f>
        <v>79</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68</v>
      </c>
      <c r="D27" s="4">
        <v>0</v>
      </c>
      <c r="E27" s="4">
        <v>0</v>
      </c>
      <c r="F27" s="60"/>
      <c r="G27" s="47">
        <f>SUM(C27:F27)</f>
        <v>68</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headerFooter>
    <oddFooter>&amp;L&amp;1#&amp;"Calibri"&amp;8&amp;K414141Proprietary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23" activePane="bottomRight" state="frozen"/>
      <selection pane="topRight" activeCell="C1" sqref="C1"/>
      <selection pane="bottomLeft" activeCell="A7" sqref="A7"/>
      <selection pane="bottomRight" activeCell="D26" sqref="D26"/>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2" t="s">
        <v>79</v>
      </c>
      <c r="B3" s="102"/>
      <c r="C3" s="102"/>
      <c r="D3" s="102"/>
      <c r="E3" s="102"/>
      <c r="F3" s="102"/>
      <c r="G3" s="102"/>
      <c r="H3" s="102"/>
      <c r="I3" s="102"/>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t="s">
        <v>100</v>
      </c>
      <c r="E7" s="39"/>
      <c r="F7" s="40" t="s">
        <v>100</v>
      </c>
      <c r="G7" s="38"/>
      <c r="H7" s="38"/>
      <c r="I7" s="12"/>
    </row>
    <row r="8" spans="1:9" ht="15.75" x14ac:dyDescent="0.25">
      <c r="A8" s="28">
        <v>7</v>
      </c>
      <c r="B8" s="44" t="s">
        <v>31</v>
      </c>
      <c r="C8" s="38"/>
      <c r="D8" s="38" t="s">
        <v>100</v>
      </c>
      <c r="E8" s="39"/>
      <c r="F8" s="40" t="s">
        <v>100</v>
      </c>
      <c r="G8" s="38"/>
      <c r="H8" s="38"/>
      <c r="I8" s="12"/>
    </row>
    <row r="9" spans="1:9" ht="15.75" x14ac:dyDescent="0.25">
      <c r="A9" s="28">
        <v>8</v>
      </c>
      <c r="B9" s="44" t="s">
        <v>32</v>
      </c>
      <c r="C9" s="32"/>
      <c r="D9" s="32"/>
      <c r="E9" s="33"/>
      <c r="F9" s="40" t="s">
        <v>100</v>
      </c>
      <c r="G9" s="38"/>
      <c r="H9" s="38"/>
      <c r="I9" s="12"/>
    </row>
    <row r="10" spans="1:9" ht="15.75" x14ac:dyDescent="0.25">
      <c r="A10" s="28">
        <v>9</v>
      </c>
      <c r="B10" s="44" t="s">
        <v>33</v>
      </c>
      <c r="C10" s="32"/>
      <c r="D10" s="32"/>
      <c r="E10" s="33"/>
      <c r="F10" s="40" t="s">
        <v>100</v>
      </c>
      <c r="G10" s="38"/>
      <c r="H10" s="38"/>
      <c r="I10" s="12"/>
    </row>
    <row r="11" spans="1:9" ht="15.75" x14ac:dyDescent="0.25">
      <c r="A11" s="28">
        <v>10</v>
      </c>
      <c r="B11" s="44" t="s">
        <v>34</v>
      </c>
      <c r="C11" s="38"/>
      <c r="D11" s="38" t="s">
        <v>100</v>
      </c>
      <c r="E11" s="39"/>
      <c r="F11" s="40" t="s">
        <v>100</v>
      </c>
      <c r="G11" s="38"/>
      <c r="H11" s="38"/>
      <c r="I11" s="12"/>
    </row>
    <row r="12" spans="1:9" ht="15.75" x14ac:dyDescent="0.25">
      <c r="A12" s="28">
        <v>11</v>
      </c>
      <c r="B12" s="44" t="s">
        <v>35</v>
      </c>
      <c r="C12" s="38"/>
      <c r="D12" s="38" t="s">
        <v>100</v>
      </c>
      <c r="E12" s="39"/>
      <c r="F12" s="40" t="s">
        <v>100</v>
      </c>
      <c r="G12" s="38"/>
      <c r="H12" s="38"/>
      <c r="I12" s="12"/>
    </row>
    <row r="13" spans="1:9" ht="16.5" thickBot="1" x14ac:dyDescent="0.3">
      <c r="A13" s="29">
        <v>13</v>
      </c>
      <c r="B13" s="45" t="s">
        <v>36</v>
      </c>
      <c r="C13" s="34"/>
      <c r="D13" s="34"/>
      <c r="E13" s="35"/>
      <c r="F13" s="41" t="s">
        <v>100</v>
      </c>
      <c r="G13" s="42"/>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t="s">
        <v>100</v>
      </c>
      <c r="E15" s="39"/>
      <c r="F15" s="40"/>
      <c r="G15" s="38" t="s">
        <v>100</v>
      </c>
      <c r="H15" s="38"/>
      <c r="I15" s="37"/>
    </row>
    <row r="16" spans="1:9" ht="15.75" x14ac:dyDescent="0.25">
      <c r="A16" s="28">
        <v>16</v>
      </c>
      <c r="B16" s="44" t="s">
        <v>40</v>
      </c>
      <c r="C16" s="38"/>
      <c r="D16" s="38" t="s">
        <v>100</v>
      </c>
      <c r="E16" s="39"/>
      <c r="F16" s="40"/>
      <c r="G16" s="38" t="s">
        <v>100</v>
      </c>
      <c r="H16" s="38"/>
      <c r="I16" s="12"/>
    </row>
    <row r="17" spans="1:9" ht="15.75" x14ac:dyDescent="0.25">
      <c r="A17" s="28">
        <v>17</v>
      </c>
      <c r="B17" s="44" t="s">
        <v>41</v>
      </c>
      <c r="C17" s="38"/>
      <c r="D17" s="38" t="s">
        <v>100</v>
      </c>
      <c r="E17" s="39"/>
      <c r="F17" s="40"/>
      <c r="G17" s="38" t="s">
        <v>100</v>
      </c>
      <c r="H17" s="38"/>
      <c r="I17" s="12"/>
    </row>
    <row r="18" spans="1:9" ht="15.75" x14ac:dyDescent="0.25">
      <c r="A18" s="28">
        <v>18</v>
      </c>
      <c r="B18" s="44" t="s">
        <v>42</v>
      </c>
      <c r="C18" s="38"/>
      <c r="D18" s="38" t="s">
        <v>100</v>
      </c>
      <c r="E18" s="39"/>
      <c r="F18" s="40"/>
      <c r="G18" s="38" t="s">
        <v>100</v>
      </c>
      <c r="H18" s="38"/>
      <c r="I18" s="12"/>
    </row>
    <row r="19" spans="1:9" ht="15.75" x14ac:dyDescent="0.25">
      <c r="A19" s="28">
        <v>19</v>
      </c>
      <c r="B19" s="44" t="s">
        <v>43</v>
      </c>
      <c r="C19" s="38"/>
      <c r="D19" s="38" t="s">
        <v>100</v>
      </c>
      <c r="E19" s="39"/>
      <c r="F19" s="40"/>
      <c r="G19" s="38" t="s">
        <v>100</v>
      </c>
      <c r="H19" s="38"/>
      <c r="I19" s="12"/>
    </row>
    <row r="20" spans="1:9" ht="15.75" x14ac:dyDescent="0.25">
      <c r="A20" s="28">
        <v>20</v>
      </c>
      <c r="B20" s="44" t="s">
        <v>44</v>
      </c>
      <c r="C20" s="38"/>
      <c r="D20" s="38" t="s">
        <v>100</v>
      </c>
      <c r="E20" s="39"/>
      <c r="F20" s="40"/>
      <c r="G20" s="38" t="s">
        <v>100</v>
      </c>
      <c r="H20" s="38"/>
      <c r="I20" s="12"/>
    </row>
    <row r="21" spans="1:9" ht="15.75" x14ac:dyDescent="0.25">
      <c r="A21" s="28">
        <v>21</v>
      </c>
      <c r="B21" s="44" t="s">
        <v>45</v>
      </c>
      <c r="C21" s="38"/>
      <c r="D21" s="38" t="s">
        <v>100</v>
      </c>
      <c r="E21" s="39"/>
      <c r="F21" s="40"/>
      <c r="G21" s="38" t="s">
        <v>100</v>
      </c>
      <c r="H21" s="38"/>
      <c r="I21" s="12"/>
    </row>
    <row r="22" spans="1:9" ht="15.75" x14ac:dyDescent="0.25">
      <c r="A22" s="28">
        <v>22</v>
      </c>
      <c r="B22" s="44" t="s">
        <v>46</v>
      </c>
      <c r="C22" s="32"/>
      <c r="D22" s="32"/>
      <c r="E22" s="33"/>
      <c r="F22" s="40"/>
      <c r="G22" s="38" t="s">
        <v>100</v>
      </c>
      <c r="H22" s="38"/>
      <c r="I22" s="12"/>
    </row>
    <row r="23" spans="1:9" ht="15.75" x14ac:dyDescent="0.25">
      <c r="A23" s="28">
        <v>23</v>
      </c>
      <c r="B23" s="44" t="s">
        <v>47</v>
      </c>
      <c r="C23" s="32"/>
      <c r="D23" s="32"/>
      <c r="E23" s="33"/>
      <c r="F23" s="40"/>
      <c r="G23" s="38" t="s">
        <v>100</v>
      </c>
      <c r="H23" s="38"/>
      <c r="I23" s="12"/>
    </row>
    <row r="24" spans="1:9" ht="15.75" x14ac:dyDescent="0.25">
      <c r="A24" s="28">
        <v>24</v>
      </c>
      <c r="B24" s="44" t="s">
        <v>48</v>
      </c>
      <c r="C24" s="32"/>
      <c r="D24" s="32"/>
      <c r="E24" s="33"/>
      <c r="F24" s="40"/>
      <c r="G24" s="38" t="s">
        <v>100</v>
      </c>
      <c r="H24" s="38"/>
      <c r="I24" s="12"/>
    </row>
    <row r="25" spans="1:9" ht="15.75" x14ac:dyDescent="0.25">
      <c r="A25" s="28">
        <v>26</v>
      </c>
      <c r="B25" s="44" t="s">
        <v>49</v>
      </c>
      <c r="C25" s="32"/>
      <c r="D25" s="32"/>
      <c r="E25" s="33"/>
      <c r="F25" s="40"/>
      <c r="G25" s="38" t="s">
        <v>100</v>
      </c>
      <c r="H25" s="38"/>
      <c r="I25" s="12"/>
    </row>
    <row r="26" spans="1:9" ht="15.75" x14ac:dyDescent="0.25">
      <c r="A26" s="28">
        <v>27</v>
      </c>
      <c r="B26" s="44" t="s">
        <v>50</v>
      </c>
      <c r="C26" s="32"/>
      <c r="D26" s="32"/>
      <c r="E26" s="33"/>
      <c r="F26" s="40"/>
      <c r="G26" s="38" t="s">
        <v>100</v>
      </c>
      <c r="H26" s="38"/>
      <c r="I26" s="12"/>
    </row>
    <row r="27" spans="1:9" ht="15.75" x14ac:dyDescent="0.25">
      <c r="A27" s="28">
        <v>28</v>
      </c>
      <c r="B27" s="44" t="s">
        <v>51</v>
      </c>
      <c r="C27" s="32"/>
      <c r="D27" s="32"/>
      <c r="E27" s="33"/>
      <c r="F27" s="40"/>
      <c r="G27" s="38" t="s">
        <v>100</v>
      </c>
      <c r="H27" s="38"/>
      <c r="I27" s="12"/>
    </row>
    <row r="28" spans="1:9" ht="15.75" x14ac:dyDescent="0.25">
      <c r="A28" s="28">
        <v>29</v>
      </c>
      <c r="B28" s="44" t="s">
        <v>87</v>
      </c>
      <c r="C28" s="32"/>
      <c r="D28" s="32"/>
      <c r="E28" s="33"/>
      <c r="F28" s="40"/>
      <c r="G28" s="38" t="s">
        <v>100</v>
      </c>
      <c r="H28" s="38"/>
      <c r="I28" s="12"/>
    </row>
    <row r="29" spans="1:9" ht="15.75" x14ac:dyDescent="0.25">
      <c r="A29" s="28">
        <v>30</v>
      </c>
      <c r="B29" s="44" t="s">
        <v>53</v>
      </c>
      <c r="C29" s="32"/>
      <c r="D29" s="32"/>
      <c r="E29" s="33"/>
      <c r="F29" s="40"/>
      <c r="G29" s="38" t="s">
        <v>100</v>
      </c>
      <c r="H29" s="38"/>
      <c r="I29" s="12"/>
    </row>
    <row r="30" spans="1:9" ht="15.75" x14ac:dyDescent="0.25">
      <c r="A30" s="28">
        <v>31</v>
      </c>
      <c r="B30" s="44" t="s">
        <v>54</v>
      </c>
      <c r="C30" s="32"/>
      <c r="D30" s="32"/>
      <c r="E30" s="33"/>
      <c r="F30" s="40"/>
      <c r="G30" s="38" t="s">
        <v>100</v>
      </c>
      <c r="H30" s="38"/>
      <c r="I30" s="12"/>
    </row>
    <row r="31" spans="1:9" ht="15.75" x14ac:dyDescent="0.25">
      <c r="A31" s="28">
        <v>32</v>
      </c>
      <c r="B31" s="44" t="s">
        <v>55</v>
      </c>
      <c r="C31" s="32"/>
      <c r="D31" s="32"/>
      <c r="E31" s="33"/>
      <c r="F31" s="40"/>
      <c r="G31" s="38" t="s">
        <v>100</v>
      </c>
      <c r="H31" s="38"/>
      <c r="I31" s="12"/>
    </row>
    <row r="32" spans="1:9" ht="15.75" x14ac:dyDescent="0.25">
      <c r="A32" s="28">
        <v>33</v>
      </c>
      <c r="B32" s="44" t="s">
        <v>56</v>
      </c>
      <c r="C32" s="32"/>
      <c r="D32" s="32"/>
      <c r="E32" s="33"/>
      <c r="F32" s="40"/>
      <c r="G32" s="38" t="s">
        <v>100</v>
      </c>
      <c r="H32" s="38"/>
      <c r="I32" s="12"/>
    </row>
    <row r="33" spans="1:9" ht="15.75" x14ac:dyDescent="0.25">
      <c r="A33" s="28" t="s">
        <v>57</v>
      </c>
      <c r="B33" s="44" t="s">
        <v>58</v>
      </c>
      <c r="C33" s="32"/>
      <c r="D33" s="32"/>
      <c r="E33" s="33"/>
      <c r="F33" s="40"/>
      <c r="G33" s="38" t="s">
        <v>100</v>
      </c>
      <c r="H33" s="38"/>
      <c r="I33" s="12"/>
    </row>
    <row r="34" spans="1:9" ht="15.75" x14ac:dyDescent="0.25">
      <c r="A34" s="28">
        <v>34</v>
      </c>
      <c r="B34" s="44" t="s">
        <v>59</v>
      </c>
      <c r="C34" s="32"/>
      <c r="D34" s="32"/>
      <c r="E34" s="33"/>
      <c r="F34" s="40"/>
      <c r="G34" s="38" t="s">
        <v>100</v>
      </c>
      <c r="H34" s="38"/>
      <c r="I34" s="12"/>
    </row>
    <row r="35" spans="1:9" ht="15.75" x14ac:dyDescent="0.25">
      <c r="A35" s="28">
        <v>35</v>
      </c>
      <c r="B35" s="44" t="s">
        <v>60</v>
      </c>
      <c r="C35" s="32"/>
      <c r="D35" s="32"/>
      <c r="E35" s="33"/>
      <c r="F35" s="40"/>
      <c r="G35" s="38" t="s">
        <v>100</v>
      </c>
      <c r="H35" s="38"/>
      <c r="I35" s="12"/>
    </row>
    <row r="36" spans="1:9" ht="16.5" thickBot="1" x14ac:dyDescent="0.3">
      <c r="A36" s="29">
        <v>36</v>
      </c>
      <c r="B36" s="45" t="s">
        <v>61</v>
      </c>
      <c r="C36" s="34"/>
      <c r="D36" s="34"/>
      <c r="E36" s="35"/>
      <c r="F36" s="41"/>
      <c r="G36" s="42" t="s">
        <v>100</v>
      </c>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headerFooter>
    <oddFooter>&amp;L&amp;1#&amp;"Calibri"&amp;8&amp;K414141Proprietary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E15" sqref="E15"/>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15.75" x14ac:dyDescent="0.25">
      <c r="B6" s="94">
        <v>6</v>
      </c>
      <c r="C6" s="95" t="s">
        <v>30</v>
      </c>
      <c r="D6" s="38" t="s">
        <v>101</v>
      </c>
      <c r="E6" s="38" t="s">
        <v>102</v>
      </c>
    </row>
    <row r="7" spans="1:9" ht="15.75" x14ac:dyDescent="0.25">
      <c r="B7" s="94">
        <v>7</v>
      </c>
      <c r="C7" s="95" t="s">
        <v>31</v>
      </c>
      <c r="D7" s="38" t="s">
        <v>101</v>
      </c>
      <c r="E7" s="38" t="s">
        <v>102</v>
      </c>
    </row>
    <row r="8" spans="1:9" ht="15.75" x14ac:dyDescent="0.25">
      <c r="B8" s="94">
        <v>8</v>
      </c>
      <c r="C8" s="95" t="s">
        <v>32</v>
      </c>
      <c r="D8" s="38" t="s">
        <v>101</v>
      </c>
      <c r="E8" s="38" t="s">
        <v>102</v>
      </c>
    </row>
    <row r="9" spans="1:9" ht="31.5" x14ac:dyDescent="0.25">
      <c r="B9" s="94">
        <v>9</v>
      </c>
      <c r="C9" s="95" t="s">
        <v>33</v>
      </c>
      <c r="D9" s="38" t="s">
        <v>101</v>
      </c>
      <c r="E9" s="38" t="s">
        <v>102</v>
      </c>
    </row>
    <row r="10" spans="1:9" ht="15.75" x14ac:dyDescent="0.25">
      <c r="B10" s="94">
        <v>10</v>
      </c>
      <c r="C10" s="95" t="s">
        <v>34</v>
      </c>
      <c r="D10" s="38" t="s">
        <v>101</v>
      </c>
      <c r="E10" s="38" t="s">
        <v>102</v>
      </c>
    </row>
    <row r="11" spans="1:9" ht="15.75" x14ac:dyDescent="0.25">
      <c r="B11" s="94">
        <v>11</v>
      </c>
      <c r="C11" s="95" t="s">
        <v>35</v>
      </c>
      <c r="D11" s="38" t="s">
        <v>101</v>
      </c>
      <c r="E11" s="38" t="s">
        <v>102</v>
      </c>
    </row>
    <row r="12" spans="1:9" ht="32.25" thickBot="1" x14ac:dyDescent="0.3">
      <c r="B12" s="96">
        <v>13</v>
      </c>
      <c r="C12" s="97" t="s">
        <v>36</v>
      </c>
      <c r="D12" s="38" t="s">
        <v>101</v>
      </c>
      <c r="E12" s="38" t="s">
        <v>102</v>
      </c>
    </row>
    <row r="13" spans="1:9" ht="15.75" x14ac:dyDescent="0.25">
      <c r="B13" s="90"/>
      <c r="C13" s="98" t="s">
        <v>38</v>
      </c>
      <c r="D13" s="38"/>
      <c r="E13" s="38"/>
    </row>
    <row r="14" spans="1:9" ht="31.5" x14ac:dyDescent="0.25">
      <c r="B14" s="94">
        <v>15</v>
      </c>
      <c r="C14" s="95" t="s">
        <v>39</v>
      </c>
      <c r="D14" s="38" t="s">
        <v>101</v>
      </c>
      <c r="E14" s="38" t="s">
        <v>103</v>
      </c>
    </row>
    <row r="15" spans="1:9" ht="31.5" x14ac:dyDescent="0.25">
      <c r="B15" s="94">
        <v>16</v>
      </c>
      <c r="C15" s="95" t="s">
        <v>40</v>
      </c>
      <c r="D15" s="38" t="s">
        <v>101</v>
      </c>
      <c r="E15" s="38" t="s">
        <v>103</v>
      </c>
    </row>
    <row r="16" spans="1:9" ht="31.5" x14ac:dyDescent="0.25">
      <c r="B16" s="94">
        <v>17</v>
      </c>
      <c r="C16" s="95" t="s">
        <v>41</v>
      </c>
      <c r="D16" s="38" t="s">
        <v>101</v>
      </c>
      <c r="E16" s="38" t="s">
        <v>103</v>
      </c>
    </row>
    <row r="17" spans="2:5" ht="15.75" x14ac:dyDescent="0.25">
      <c r="B17" s="94">
        <v>18</v>
      </c>
      <c r="C17" s="95" t="s">
        <v>42</v>
      </c>
      <c r="D17" s="38" t="s">
        <v>101</v>
      </c>
      <c r="E17" s="38" t="s">
        <v>103</v>
      </c>
    </row>
    <row r="18" spans="2:5" ht="15.75" x14ac:dyDescent="0.25">
      <c r="B18" s="94">
        <v>19</v>
      </c>
      <c r="C18" s="95" t="s">
        <v>43</v>
      </c>
      <c r="D18" s="38" t="s">
        <v>101</v>
      </c>
      <c r="E18" s="38" t="s">
        <v>103</v>
      </c>
    </row>
    <row r="19" spans="2:5" ht="15.75" x14ac:dyDescent="0.25">
      <c r="B19" s="94">
        <v>20</v>
      </c>
      <c r="C19" s="95" t="s">
        <v>44</v>
      </c>
      <c r="D19" s="38" t="s">
        <v>101</v>
      </c>
      <c r="E19" s="38" t="s">
        <v>103</v>
      </c>
    </row>
    <row r="20" spans="2:5" ht="15.75" x14ac:dyDescent="0.25">
      <c r="B20" s="94">
        <v>21</v>
      </c>
      <c r="C20" s="95" t="s">
        <v>45</v>
      </c>
      <c r="D20" s="38" t="s">
        <v>101</v>
      </c>
      <c r="E20" s="38" t="s">
        <v>103</v>
      </c>
    </row>
    <row r="21" spans="2:5" ht="15.75" x14ac:dyDescent="0.25">
      <c r="B21" s="94">
        <v>22</v>
      </c>
      <c r="C21" s="95" t="s">
        <v>46</v>
      </c>
      <c r="D21" s="38" t="s">
        <v>101</v>
      </c>
      <c r="E21" s="38" t="s">
        <v>103</v>
      </c>
    </row>
    <row r="22" spans="2:5" ht="31.5" x14ac:dyDescent="0.25">
      <c r="B22" s="94">
        <v>23</v>
      </c>
      <c r="C22" s="95" t="s">
        <v>47</v>
      </c>
      <c r="D22" s="38" t="s">
        <v>101</v>
      </c>
      <c r="E22" s="38" t="s">
        <v>103</v>
      </c>
    </row>
    <row r="23" spans="2:5" ht="15.75" x14ac:dyDescent="0.25">
      <c r="B23" s="94">
        <v>24</v>
      </c>
      <c r="C23" s="95" t="s">
        <v>48</v>
      </c>
      <c r="D23" s="38" t="s">
        <v>101</v>
      </c>
      <c r="E23" s="38" t="s">
        <v>103</v>
      </c>
    </row>
    <row r="24" spans="2:5" ht="15.75" x14ac:dyDescent="0.25">
      <c r="B24" s="94">
        <v>26</v>
      </c>
      <c r="C24" s="95" t="s">
        <v>49</v>
      </c>
      <c r="D24" s="38" t="s">
        <v>101</v>
      </c>
      <c r="E24" s="38" t="s">
        <v>103</v>
      </c>
    </row>
    <row r="25" spans="2:5" ht="15.75" x14ac:dyDescent="0.25">
      <c r="B25" s="94">
        <v>27</v>
      </c>
      <c r="C25" s="95" t="s">
        <v>50</v>
      </c>
      <c r="D25" s="38" t="s">
        <v>101</v>
      </c>
      <c r="E25" s="38" t="s">
        <v>103</v>
      </c>
    </row>
    <row r="26" spans="2:5" ht="15.75" x14ac:dyDescent="0.25">
      <c r="B26" s="94">
        <v>28</v>
      </c>
      <c r="C26" s="95" t="s">
        <v>51</v>
      </c>
      <c r="D26" s="38" t="s">
        <v>101</v>
      </c>
      <c r="E26" s="38" t="s">
        <v>103</v>
      </c>
    </row>
    <row r="27" spans="2:5" ht="15.75" x14ac:dyDescent="0.25">
      <c r="B27" s="94">
        <v>29</v>
      </c>
      <c r="C27" s="95" t="s">
        <v>87</v>
      </c>
      <c r="D27" s="38" t="s">
        <v>101</v>
      </c>
      <c r="E27" s="38" t="s">
        <v>103</v>
      </c>
    </row>
    <row r="28" spans="2:5" ht="15.75" x14ac:dyDescent="0.25">
      <c r="B28" s="94">
        <v>30</v>
      </c>
      <c r="C28" s="95" t="s">
        <v>53</v>
      </c>
      <c r="D28" s="38" t="s">
        <v>101</v>
      </c>
      <c r="E28" s="38" t="s">
        <v>103</v>
      </c>
    </row>
    <row r="29" spans="2:5" ht="15.75" x14ac:dyDescent="0.25">
      <c r="B29" s="94">
        <v>31</v>
      </c>
      <c r="C29" s="95" t="s">
        <v>54</v>
      </c>
      <c r="D29" s="38" t="s">
        <v>101</v>
      </c>
      <c r="E29" s="38" t="s">
        <v>103</v>
      </c>
    </row>
    <row r="30" spans="2:5" ht="47.25" x14ac:dyDescent="0.25">
      <c r="B30" s="94">
        <v>32</v>
      </c>
      <c r="C30" s="95" t="s">
        <v>55</v>
      </c>
      <c r="D30" s="38" t="s">
        <v>101</v>
      </c>
      <c r="E30" s="38" t="s">
        <v>103</v>
      </c>
    </row>
    <row r="31" spans="2:5" ht="15.75" x14ac:dyDescent="0.25">
      <c r="B31" s="94">
        <v>33</v>
      </c>
      <c r="C31" s="95" t="s">
        <v>56</v>
      </c>
      <c r="D31" s="38" t="s">
        <v>101</v>
      </c>
      <c r="E31" s="38" t="s">
        <v>102</v>
      </c>
    </row>
    <row r="32" spans="2:5" ht="15.75" x14ac:dyDescent="0.25">
      <c r="B32" s="94" t="s">
        <v>57</v>
      </c>
      <c r="C32" s="95" t="s">
        <v>58</v>
      </c>
      <c r="D32" s="38" t="s">
        <v>101</v>
      </c>
      <c r="E32" s="38" t="s">
        <v>102</v>
      </c>
    </row>
    <row r="33" spans="2:5" ht="15.75" x14ac:dyDescent="0.25">
      <c r="B33" s="94">
        <v>34</v>
      </c>
      <c r="C33" s="95" t="s">
        <v>59</v>
      </c>
      <c r="D33" s="38" t="s">
        <v>101</v>
      </c>
      <c r="E33" s="38" t="s">
        <v>102</v>
      </c>
    </row>
    <row r="34" spans="2:5" ht="15.75" x14ac:dyDescent="0.25">
      <c r="B34" s="94">
        <v>35</v>
      </c>
      <c r="C34" s="95" t="s">
        <v>60</v>
      </c>
      <c r="D34" s="38" t="s">
        <v>101</v>
      </c>
      <c r="E34" s="38" t="s">
        <v>102</v>
      </c>
    </row>
    <row r="35" spans="2:5" ht="16.5" thickBot="1" x14ac:dyDescent="0.3">
      <c r="B35" s="96">
        <v>36</v>
      </c>
      <c r="C35" s="97" t="s">
        <v>61</v>
      </c>
      <c r="D35" s="38" t="s">
        <v>101</v>
      </c>
      <c r="E35" s="38" t="s">
        <v>103</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headerFooter>
    <oddFooter>&amp;L&amp;1#&amp;"Calibri"&amp;8&amp;K414141Proprietary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2020-04-21T17:25:08Z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67599526-06ca-49cc-9fa9-5307800a949a_Enabled">
    <vt:lpwstr>True</vt:lpwstr>
  </property>
  <property fmtid="{D5CDD505-2E9C-101B-9397-08002B2CF9AE}" pid="5" name="MSIP_Label_67599526-06ca-49cc-9fa9-5307800a949a_SiteId">
    <vt:lpwstr>fabb61b8-3afe-4e75-b934-a47f782b8cd7</vt:lpwstr>
  </property>
  <property fmtid="{D5CDD505-2E9C-101B-9397-08002B2CF9AE}" pid="6" name="MSIP_Label_67599526-06ca-49cc-9fa9-5307800a949a_Owner">
    <vt:lpwstr>LaBroadH@AETNA.com</vt:lpwstr>
  </property>
  <property fmtid="{D5CDD505-2E9C-101B-9397-08002B2CF9AE}" pid="7" name="MSIP_Label_67599526-06ca-49cc-9fa9-5307800a949a_SetDate">
    <vt:lpwstr>2020-02-29T01:02:30.4820975Z</vt:lpwstr>
  </property>
  <property fmtid="{D5CDD505-2E9C-101B-9397-08002B2CF9AE}" pid="8" name="MSIP_Label_67599526-06ca-49cc-9fa9-5307800a949a_Name">
    <vt:lpwstr>Proprietary</vt:lpwstr>
  </property>
  <property fmtid="{D5CDD505-2E9C-101B-9397-08002B2CF9AE}" pid="9" name="MSIP_Label_67599526-06ca-49cc-9fa9-5307800a949a_Application">
    <vt:lpwstr>Microsoft Azure Information Protection</vt:lpwstr>
  </property>
  <property fmtid="{D5CDD505-2E9C-101B-9397-08002B2CF9AE}" pid="10" name="MSIP_Label_67599526-06ca-49cc-9fa9-5307800a949a_ActionId">
    <vt:lpwstr>3916e29b-5b16-4071-abc7-c66c1dfaa701</vt:lpwstr>
  </property>
  <property fmtid="{D5CDD505-2E9C-101B-9397-08002B2CF9AE}" pid="11" name="MSIP_Label_67599526-06ca-49cc-9fa9-5307800a949a_Extended_MSFT_Method">
    <vt:lpwstr>Automatic</vt:lpwstr>
  </property>
  <property fmtid="{D5CDD505-2E9C-101B-9397-08002B2CF9AE}" pid="12" name="Sensitivity">
    <vt:lpwstr>Proprietary</vt:lpwstr>
  </property>
</Properties>
</file>