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6582C29C-DB96-43FE-B8B9-571431305919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<sst xmlns="http://schemas.openxmlformats.org/spreadsheetml/2006/main" count="120" uniqueCount="69">
  <si>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</si>
  <si>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</si>
  <si>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</si>
  <si>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</si>
  <si>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</si>
  <si>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</si>
  <si>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</si>
  <si>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</si>
  <si>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</si>
  <si>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</si>
  <si>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</si>
  <si>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</si>
  <si>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</si>
  <si>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</si>
  <si>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</si>
  <si>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</si>
  <si>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</si>
  <si>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</si>
  <si>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</si>
  <si>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</si>
  <si>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</si>
  <si>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</si>
  <si>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</si>
  <si>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</si>
  <si>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</si>
  <si>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</si>
  <si>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</si>
  <si>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</si>
  <si>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</si>
  <si>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</si>
  <si>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</si>
  <si>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</si>
  <si>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</si>
  <si>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</si>
  <si>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</si>
  <si>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</si>
  <si>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</si>
  <si>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</si>
  <si>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</si>
  <si>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</si>
  <si>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</si>
  <si>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</si>
  <si>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</si>
  <si>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</si>
  <si>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</si>
  <si>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</si>
  <si>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</si>
  <si>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</si>
  <si>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</si>
  <si>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</si>
  <si>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</si>
  <si>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</si>
  <si>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</si>
  <si>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</si>
  <si>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</si>
  <si>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</si>
  <si>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</si>
  <si>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</si>
  <si>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</si>
  <si>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</si>
  <si>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</si>
  <si>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</si>
  <si>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</si>
  <si>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</si>
  <si>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Maine Community Health Options</t>
  </si>
  <si>
    <t>Joanne</t>
  </si>
  <si>
    <t>Lauterbach</t>
  </si>
  <si>
    <t>jlauterbach@healthoptions.org</t>
  </si>
  <si>
    <t>207-330-2390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</si>
</sst>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6" activeCellId="1" sqref="F28 F26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15077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35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133837146</v>
      </c>
    </row>
    <row r="26" spans="2:18" s="6" customFormat="1" ht="19" thickBot="1" x14ac:dyDescent="0.5">
      <c r="B26" s="6" t="s">
        <v>49</v>
      </c>
      <c r="F26" s="36">
        <v>113121784</v>
      </c>
      <c r="J26" s="17"/>
      <c r="K26" s="17"/>
    </row>
    <row r="27" spans="2:18" s="6" customFormat="1" ht="19" thickBot="1" x14ac:dyDescent="0.5">
      <c r="B27" s="12" t="s">
        <v>50</v>
      </c>
      <c r="F27" s="36">
        <v>54094514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42641898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D39" sqref="D39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219</v>
      </c>
      <c r="E7" s="18">
        <v>659</v>
      </c>
      <c r="F7" s="19">
        <v>70</v>
      </c>
      <c r="G7" s="19">
        <v>146</v>
      </c>
      <c r="H7" s="18">
        <v>165</v>
      </c>
      <c r="I7" s="19">
        <v>94</v>
      </c>
      <c r="J7" s="19">
        <v>91</v>
      </c>
      <c r="K7" s="19">
        <v>120</v>
      </c>
      <c r="L7" s="19">
        <v>0</v>
      </c>
      <c r="M7" s="19">
        <v>30</v>
      </c>
      <c r="N7" s="33">
        <f>SUM(D7:M7)</f>
        <v>1594</v>
      </c>
    </row>
    <row r="8" spans="3:14" ht="16" thickBot="1" x14ac:dyDescent="0.4">
      <c r="C8" s="28" t="s">
        <v>23</v>
      </c>
      <c r="D8" s="19">
        <v>22</v>
      </c>
      <c r="E8" s="19">
        <v>129</v>
      </c>
      <c r="F8" s="19">
        <v>4</v>
      </c>
      <c r="G8" s="19">
        <v>19</v>
      </c>
      <c r="H8" s="19">
        <v>18</v>
      </c>
      <c r="I8" s="19">
        <v>45</v>
      </c>
      <c r="J8" s="19">
        <v>24</v>
      </c>
      <c r="K8" s="19">
        <v>22</v>
      </c>
      <c r="L8" s="19">
        <v>0</v>
      </c>
      <c r="M8" s="19">
        <v>14</v>
      </c>
      <c r="N8" s="33">
        <f t="shared" ref="N8:N14" si="0">SUM(D8:M8)</f>
        <v>297</v>
      </c>
    </row>
    <row r="9" spans="3:14" ht="16" thickBot="1" x14ac:dyDescent="0.4">
      <c r="C9" s="28" t="s">
        <v>24</v>
      </c>
      <c r="D9" s="19">
        <v>25</v>
      </c>
      <c r="E9" s="19">
        <v>148</v>
      </c>
      <c r="F9" s="19">
        <v>19</v>
      </c>
      <c r="G9" s="19">
        <v>20</v>
      </c>
      <c r="H9" s="19">
        <v>44</v>
      </c>
      <c r="I9" s="19">
        <v>73</v>
      </c>
      <c r="J9" s="19">
        <v>46</v>
      </c>
      <c r="K9" s="19">
        <v>17</v>
      </c>
      <c r="L9" s="19">
        <v>0</v>
      </c>
      <c r="M9" s="19">
        <v>51</v>
      </c>
      <c r="N9" s="33">
        <f t="shared" si="0"/>
        <v>443</v>
      </c>
    </row>
    <row r="10" spans="3:14" ht="16" thickBot="1" x14ac:dyDescent="0.4">
      <c r="C10" s="28" t="s">
        <v>25</v>
      </c>
      <c r="D10" s="19">
        <v>233</v>
      </c>
      <c r="E10" s="19">
        <v>497</v>
      </c>
      <c r="F10" s="19">
        <v>74</v>
      </c>
      <c r="G10" s="19">
        <v>86</v>
      </c>
      <c r="H10" s="19">
        <v>120</v>
      </c>
      <c r="I10" s="19">
        <v>194</v>
      </c>
      <c r="J10" s="19">
        <v>144</v>
      </c>
      <c r="K10" s="19">
        <v>101</v>
      </c>
      <c r="L10" s="19">
        <v>0</v>
      </c>
      <c r="M10" s="19">
        <v>14</v>
      </c>
      <c r="N10" s="33">
        <f t="shared" si="0"/>
        <v>1463</v>
      </c>
    </row>
    <row r="11" spans="3:14" ht="16" thickBot="1" x14ac:dyDescent="0.4">
      <c r="C11" s="28" t="s">
        <v>26</v>
      </c>
      <c r="D11" s="19">
        <v>220</v>
      </c>
      <c r="E11" s="19">
        <v>590</v>
      </c>
      <c r="F11" s="19">
        <v>57</v>
      </c>
      <c r="G11" s="19">
        <v>77</v>
      </c>
      <c r="H11" s="19">
        <v>128</v>
      </c>
      <c r="I11" s="19">
        <v>176</v>
      </c>
      <c r="J11" s="19">
        <v>184</v>
      </c>
      <c r="K11" s="19">
        <v>97</v>
      </c>
      <c r="L11" s="19">
        <v>0</v>
      </c>
      <c r="M11" s="19">
        <v>0</v>
      </c>
      <c r="N11" s="33">
        <f t="shared" si="0"/>
        <v>1529</v>
      </c>
    </row>
    <row r="12" spans="3:14" ht="16" thickBot="1" x14ac:dyDescent="0.4">
      <c r="C12" s="28" t="s">
        <v>27</v>
      </c>
      <c r="D12" s="19">
        <v>303</v>
      </c>
      <c r="E12" s="19">
        <v>1100</v>
      </c>
      <c r="F12" s="19">
        <v>56</v>
      </c>
      <c r="G12" s="19">
        <v>175</v>
      </c>
      <c r="H12" s="19">
        <v>185</v>
      </c>
      <c r="I12" s="19">
        <v>390</v>
      </c>
      <c r="J12" s="19">
        <v>342</v>
      </c>
      <c r="K12" s="19">
        <v>93</v>
      </c>
      <c r="L12" s="19">
        <v>0</v>
      </c>
      <c r="M12" s="19">
        <v>2</v>
      </c>
      <c r="N12" s="33">
        <f t="shared" si="0"/>
        <v>2646</v>
      </c>
    </row>
    <row r="13" spans="3:14" ht="16" thickBot="1" x14ac:dyDescent="0.4">
      <c r="C13" s="28" t="s">
        <v>11</v>
      </c>
      <c r="D13" s="19">
        <v>282</v>
      </c>
      <c r="E13" s="19">
        <v>1192</v>
      </c>
      <c r="F13" s="19">
        <v>59</v>
      </c>
      <c r="G13" s="19">
        <v>150</v>
      </c>
      <c r="H13" s="19">
        <v>178</v>
      </c>
      <c r="I13" s="20">
        <v>324</v>
      </c>
      <c r="J13" s="19">
        <v>266</v>
      </c>
      <c r="K13" s="19">
        <v>77</v>
      </c>
      <c r="L13" s="19">
        <v>0</v>
      </c>
      <c r="M13" s="19">
        <v>0</v>
      </c>
      <c r="N13" s="33">
        <f t="shared" si="0"/>
        <v>2528</v>
      </c>
    </row>
    <row r="14" spans="3:14" ht="16" thickBot="1" x14ac:dyDescent="0.4">
      <c r="C14" s="28" t="s">
        <v>28</v>
      </c>
      <c r="D14" s="19">
        <v>72</v>
      </c>
      <c r="E14" s="19">
        <v>282</v>
      </c>
      <c r="F14" s="19">
        <v>10</v>
      </c>
      <c r="G14" s="19">
        <v>40</v>
      </c>
      <c r="H14" s="19">
        <v>45</v>
      </c>
      <c r="I14" s="19">
        <v>73</v>
      </c>
      <c r="J14" s="19">
        <v>43</v>
      </c>
      <c r="K14" s="19">
        <v>10</v>
      </c>
      <c r="L14" s="19">
        <v>0</v>
      </c>
      <c r="M14" s="19">
        <v>0</v>
      </c>
      <c r="N14" s="33">
        <f t="shared" si="0"/>
        <v>575</v>
      </c>
    </row>
    <row r="15" spans="3:14" ht="16" thickBot="1" x14ac:dyDescent="0.4">
      <c r="C15" s="28" t="s">
        <v>16</v>
      </c>
      <c r="D15" s="33">
        <f>SUM(D7:D14)</f>
        <v>1376</v>
      </c>
      <c r="E15" s="33">
        <f>SUM(E7:E14)</f>
        <v>4597</v>
      </c>
      <c r="F15" s="33">
        <f t="shared" ref="F15:G15" si="1">SUM(F7:F14)</f>
        <v>349</v>
      </c>
      <c r="G15" s="33">
        <f t="shared" si="1"/>
        <v>713</v>
      </c>
      <c r="H15" s="33">
        <f t="shared" ref="H15:N15" si="2">SUM(H7:H14)</f>
        <v>883</v>
      </c>
      <c r="I15" s="33">
        <f t="shared" si="2"/>
        <v>1369</v>
      </c>
      <c r="J15" s="33">
        <f t="shared" si="2"/>
        <v>1140</v>
      </c>
      <c r="K15" s="33">
        <f t="shared" si="2"/>
        <v>537</v>
      </c>
      <c r="L15" s="33">
        <f t="shared" si="2"/>
        <v>0</v>
      </c>
      <c r="M15" s="33">
        <f t="shared" si="2"/>
        <v>111</v>
      </c>
      <c r="N15" s="33">
        <f t="shared" si="2"/>
        <v>11075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204</v>
      </c>
      <c r="G19" s="31">
        <v>96</v>
      </c>
      <c r="H19" s="31">
        <v>40</v>
      </c>
      <c r="I19" s="31">
        <v>0</v>
      </c>
      <c r="J19" s="31">
        <v>28</v>
      </c>
      <c r="K19" s="33">
        <f t="shared" ref="K19:K26" si="3">SUM(D19:J19)</f>
        <v>368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36</v>
      </c>
      <c r="G20" s="31">
        <v>17</v>
      </c>
      <c r="H20" s="31">
        <v>9</v>
      </c>
      <c r="I20" s="31">
        <v>0</v>
      </c>
      <c r="J20" s="31">
        <v>14</v>
      </c>
      <c r="K20" s="33">
        <f t="shared" si="3"/>
        <v>76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32</v>
      </c>
      <c r="G21" s="31">
        <v>18</v>
      </c>
      <c r="H21" s="31">
        <v>6</v>
      </c>
      <c r="I21" s="31">
        <v>0</v>
      </c>
      <c r="J21" s="31">
        <v>31</v>
      </c>
      <c r="K21" s="33">
        <f t="shared" si="3"/>
        <v>87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95</v>
      </c>
      <c r="G22" s="31">
        <v>63</v>
      </c>
      <c r="H22" s="31">
        <v>27</v>
      </c>
      <c r="I22" s="31">
        <v>0</v>
      </c>
      <c r="J22" s="31">
        <v>10</v>
      </c>
      <c r="K22" s="33">
        <f t="shared" si="3"/>
        <v>195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162</v>
      </c>
      <c r="G23" s="31">
        <v>74</v>
      </c>
      <c r="H23" s="31">
        <v>62</v>
      </c>
      <c r="I23" s="31">
        <v>0</v>
      </c>
      <c r="J23" s="31">
        <v>0</v>
      </c>
      <c r="K23" s="33">
        <f t="shared" si="3"/>
        <v>298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351</v>
      </c>
      <c r="G24" s="31">
        <v>107</v>
      </c>
      <c r="H24" s="31">
        <v>55</v>
      </c>
      <c r="I24" s="31">
        <v>0</v>
      </c>
      <c r="J24" s="31">
        <v>0</v>
      </c>
      <c r="K24" s="33">
        <f t="shared" si="3"/>
        <v>513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289</v>
      </c>
      <c r="G25" s="31">
        <v>63</v>
      </c>
      <c r="H25" s="31">
        <v>36</v>
      </c>
      <c r="I25" s="31">
        <v>0</v>
      </c>
      <c r="J25" s="31">
        <v>0</v>
      </c>
      <c r="K25" s="33">
        <f t="shared" si="3"/>
        <v>388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77</v>
      </c>
      <c r="G26" s="31">
        <v>21</v>
      </c>
      <c r="H26" s="31">
        <v>9</v>
      </c>
      <c r="I26" s="31">
        <v>0</v>
      </c>
      <c r="J26" s="31">
        <v>0</v>
      </c>
      <c r="K26" s="33">
        <f t="shared" si="3"/>
        <v>107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1246</v>
      </c>
      <c r="G27" s="33">
        <f t="shared" si="4"/>
        <v>459</v>
      </c>
      <c r="H27" s="33">
        <f t="shared" si="4"/>
        <v>244</v>
      </c>
      <c r="I27" s="33">
        <f t="shared" si="4"/>
        <v>0</v>
      </c>
      <c r="J27" s="33">
        <f t="shared" si="4"/>
        <v>83</v>
      </c>
      <c r="K27" s="33">
        <f t="shared" si="4"/>
        <v>2032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4</v>
      </c>
      <c r="E31" s="31">
        <v>14</v>
      </c>
      <c r="F31" s="31">
        <v>1</v>
      </c>
      <c r="G31" s="31">
        <v>0</v>
      </c>
      <c r="H31" s="33">
        <f t="shared" ref="H31:H38" si="5">SUM(D31:G31)</f>
        <v>19</v>
      </c>
    </row>
    <row r="32" spans="3:14" ht="16" thickBot="1" x14ac:dyDescent="0.4">
      <c r="C32" s="28" t="s">
        <v>23</v>
      </c>
      <c r="D32" s="31">
        <v>0</v>
      </c>
      <c r="E32" s="31">
        <v>3</v>
      </c>
      <c r="F32" s="31">
        <v>1</v>
      </c>
      <c r="G32" s="31">
        <v>0</v>
      </c>
      <c r="H32" s="33">
        <f t="shared" si="5"/>
        <v>4</v>
      </c>
    </row>
    <row r="33" spans="3:14" ht="16" thickBot="1" x14ac:dyDescent="0.4">
      <c r="C33" s="28" t="s">
        <v>24</v>
      </c>
      <c r="D33" s="31">
        <v>1</v>
      </c>
      <c r="E33" s="31">
        <v>13</v>
      </c>
      <c r="F33" s="31">
        <v>2</v>
      </c>
      <c r="G33" s="31">
        <v>0</v>
      </c>
      <c r="H33" s="33">
        <f t="shared" si="5"/>
        <v>16</v>
      </c>
    </row>
    <row r="34" spans="3:14" ht="16" thickBot="1" x14ac:dyDescent="0.4">
      <c r="C34" s="28" t="s">
        <v>25</v>
      </c>
      <c r="D34" s="31">
        <v>4</v>
      </c>
      <c r="E34" s="31">
        <v>39</v>
      </c>
      <c r="F34" s="31">
        <v>2</v>
      </c>
      <c r="G34" s="31">
        <v>0</v>
      </c>
      <c r="H34" s="33">
        <f t="shared" si="5"/>
        <v>45</v>
      </c>
    </row>
    <row r="35" spans="3:14" ht="16" thickBot="1" x14ac:dyDescent="0.4">
      <c r="C35" s="28" t="s">
        <v>26</v>
      </c>
      <c r="D35" s="31">
        <v>4</v>
      </c>
      <c r="E35" s="31">
        <v>23</v>
      </c>
      <c r="F35" s="31">
        <v>7</v>
      </c>
      <c r="G35" s="31">
        <v>0</v>
      </c>
      <c r="H35" s="33">
        <f t="shared" si="5"/>
        <v>34</v>
      </c>
    </row>
    <row r="36" spans="3:14" ht="16" thickBot="1" x14ac:dyDescent="0.4">
      <c r="C36" s="28" t="s">
        <v>27</v>
      </c>
      <c r="D36" s="31">
        <v>6</v>
      </c>
      <c r="E36" s="31">
        <v>14</v>
      </c>
      <c r="F36" s="31">
        <v>2</v>
      </c>
      <c r="G36" s="31">
        <v>0</v>
      </c>
      <c r="H36" s="33">
        <f t="shared" si="5"/>
        <v>22</v>
      </c>
    </row>
    <row r="37" spans="3:14" ht="16" thickBot="1" x14ac:dyDescent="0.4">
      <c r="C37" s="28" t="s">
        <v>11</v>
      </c>
      <c r="D37" s="31">
        <v>3</v>
      </c>
      <c r="E37" s="31">
        <v>9</v>
      </c>
      <c r="F37" s="32">
        <v>2</v>
      </c>
      <c r="G37" s="31">
        <v>0</v>
      </c>
      <c r="H37" s="33">
        <f t="shared" si="5"/>
        <v>14</v>
      </c>
    </row>
    <row r="38" spans="3:14" ht="16" thickBot="1" x14ac:dyDescent="0.4">
      <c r="C38" s="28" t="s">
        <v>28</v>
      </c>
      <c r="D38" s="31">
        <v>0</v>
      </c>
      <c r="E38" s="31">
        <v>2</v>
      </c>
      <c r="F38" s="31">
        <v>0</v>
      </c>
      <c r="G38" s="31">
        <v>0</v>
      </c>
      <c r="H38" s="33">
        <f t="shared" si="5"/>
        <v>2</v>
      </c>
    </row>
    <row r="39" spans="3:14" ht="16" thickBot="1" x14ac:dyDescent="0.4">
      <c r="C39" s="28" t="s">
        <v>16</v>
      </c>
      <c r="D39" s="33">
        <f>SUM(D31:D38)</f>
        <v>22</v>
      </c>
      <c r="E39" s="33">
        <f>SUM(E31:E38)</f>
        <v>117</v>
      </c>
      <c r="F39" s="33">
        <f>SUM(F31:F38)</f>
        <v>17</v>
      </c>
      <c r="G39" s="33">
        <f>SUM(G31:G38)</f>
        <v>0</v>
      </c>
      <c r="H39" s="33">
        <f>SUM(H31:H38)</f>
        <v>156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0</v>
      </c>
      <c r="F43" s="31">
        <v>275</v>
      </c>
      <c r="G43" s="31">
        <v>1147</v>
      </c>
      <c r="H43" s="31">
        <v>159</v>
      </c>
      <c r="I43" s="31">
        <v>0</v>
      </c>
      <c r="J43" s="33">
        <f t="shared" ref="J43:J50" si="6">SUM(D43:I43)</f>
        <v>1581</v>
      </c>
    </row>
    <row r="44" spans="3:14" ht="16" thickBot="1" x14ac:dyDescent="0.4">
      <c r="C44" s="28" t="s">
        <v>23</v>
      </c>
      <c r="D44" s="31">
        <v>0</v>
      </c>
      <c r="E44" s="31">
        <v>0</v>
      </c>
      <c r="F44" s="31">
        <v>75</v>
      </c>
      <c r="G44" s="31">
        <v>272</v>
      </c>
      <c r="H44" s="31">
        <v>26</v>
      </c>
      <c r="I44" s="31">
        <v>0</v>
      </c>
      <c r="J44" s="33">
        <f t="shared" si="6"/>
        <v>373</v>
      </c>
    </row>
    <row r="45" spans="3:14" ht="16" thickBot="1" x14ac:dyDescent="0.4">
      <c r="C45" s="28" t="s">
        <v>24</v>
      </c>
      <c r="D45" s="31">
        <v>0</v>
      </c>
      <c r="E45" s="31">
        <v>0</v>
      </c>
      <c r="F45" s="31">
        <v>112</v>
      </c>
      <c r="G45" s="31">
        <v>464</v>
      </c>
      <c r="H45" s="31">
        <v>82</v>
      </c>
      <c r="I45" s="31">
        <v>0</v>
      </c>
      <c r="J45" s="33">
        <f t="shared" si="6"/>
        <v>658</v>
      </c>
    </row>
    <row r="46" spans="3:14" ht="16" thickBot="1" x14ac:dyDescent="0.4">
      <c r="C46" s="28" t="s">
        <v>25</v>
      </c>
      <c r="D46" s="31">
        <v>0</v>
      </c>
      <c r="E46" s="31">
        <v>0</v>
      </c>
      <c r="F46" s="31">
        <v>276</v>
      </c>
      <c r="G46" s="31">
        <v>1129</v>
      </c>
      <c r="H46" s="31">
        <v>172</v>
      </c>
      <c r="I46" s="31">
        <v>0</v>
      </c>
      <c r="J46" s="33">
        <f t="shared" si="6"/>
        <v>1577</v>
      </c>
    </row>
    <row r="47" spans="3:14" ht="16" thickBot="1" x14ac:dyDescent="0.4">
      <c r="C47" s="28" t="s">
        <v>26</v>
      </c>
      <c r="D47" s="31">
        <v>0</v>
      </c>
      <c r="E47" s="31">
        <v>0</v>
      </c>
      <c r="F47" s="31">
        <v>252</v>
      </c>
      <c r="G47" s="31">
        <v>1082</v>
      </c>
      <c r="H47" s="31">
        <v>163</v>
      </c>
      <c r="I47" s="31">
        <v>0</v>
      </c>
      <c r="J47" s="33">
        <f t="shared" si="6"/>
        <v>1497</v>
      </c>
    </row>
    <row r="48" spans="3:14" ht="16" thickBot="1" x14ac:dyDescent="0.4">
      <c r="C48" s="28" t="s">
        <v>27</v>
      </c>
      <c r="D48" s="31">
        <v>0</v>
      </c>
      <c r="E48" s="31">
        <v>0</v>
      </c>
      <c r="F48" s="31">
        <v>340</v>
      </c>
      <c r="G48" s="31">
        <v>1217</v>
      </c>
      <c r="H48" s="31">
        <v>151</v>
      </c>
      <c r="I48" s="31">
        <v>0</v>
      </c>
      <c r="J48" s="33">
        <f t="shared" si="6"/>
        <v>1708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198</v>
      </c>
      <c r="G49" s="31">
        <v>581</v>
      </c>
      <c r="H49" s="31">
        <v>61</v>
      </c>
      <c r="I49" s="31">
        <v>0</v>
      </c>
      <c r="J49" s="33">
        <f t="shared" si="6"/>
        <v>840</v>
      </c>
    </row>
    <row r="50" spans="3:10" ht="16" thickBot="1" x14ac:dyDescent="0.4">
      <c r="C50" s="28" t="s">
        <v>28</v>
      </c>
      <c r="D50" s="31">
        <v>0</v>
      </c>
      <c r="E50" s="31">
        <v>0</v>
      </c>
      <c r="F50" s="31">
        <v>30</v>
      </c>
      <c r="G50" s="31">
        <v>121</v>
      </c>
      <c r="H50" s="31">
        <v>19</v>
      </c>
      <c r="I50" s="31">
        <v>0</v>
      </c>
      <c r="J50" s="33">
        <f t="shared" si="6"/>
        <v>170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1558</v>
      </c>
      <c r="G51" s="33">
        <f t="shared" si="7"/>
        <v>6013</v>
      </c>
      <c r="H51" s="33">
        <f t="shared" si="7"/>
        <v>833</v>
      </c>
      <c r="I51" s="33">
        <f t="shared" si="7"/>
        <v>0</v>
      </c>
      <c r="J51" s="33">
        <f t="shared" si="7"/>
        <v>8404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2021-05-05T17:12:57Z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