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11" windowWidth="9720" windowHeight="7320" tabRatio="308" firstSheet="6" activeTab="6"/>
  </bookViews>
  <sheets>
    <sheet name="Cover page" sheetId="1" r:id="rId1"/>
    <sheet name="Fed Expend - ARRA funds" sheetId="2" r:id="rId2"/>
    <sheet name="Fed Expend - non ARRA" sheetId="3" r:id="rId3"/>
    <sheet name="Agency Contacts" sheetId="4" r:id="rId4"/>
    <sheet name="Detail to tie Advantage to SEFA" sheetId="5" r:id="rId5"/>
    <sheet name="footnotes and loans" sheetId="6" r:id="rId6"/>
    <sheet name="Term. Fund,Findings,QuestionedC" sheetId="7" r:id="rId7"/>
  </sheets>
  <definedNames>
    <definedName name="_xlnm.Print_Area" localSheetId="1">'Fed Expend - ARRA funds'!$A$1:$W$44</definedName>
    <definedName name="_xlnm.Print_Area" localSheetId="2">'Fed Expend - non ARRA'!$A$13:$X$45</definedName>
    <definedName name="_xlnm.Print_Area" localSheetId="5">'footnotes and loans'!$A$1:$M$53</definedName>
    <definedName name="_xlnm.Print_Area" localSheetId="6">'Term. Fund,Findings,QuestionedC'!$A$1:$L$50</definedName>
    <definedName name="_xlnm.Print_Titles" localSheetId="6">'Term. Fund,Findings,QuestionedC'!$7:$15</definedName>
  </definedNames>
  <calcPr fullCalcOnLoad="1"/>
</workbook>
</file>

<file path=xl/sharedStrings.xml><?xml version="1.0" encoding="utf-8"?>
<sst xmlns="http://schemas.openxmlformats.org/spreadsheetml/2006/main" count="421" uniqueCount="304">
  <si>
    <t>MAINE  STATE CONTROLLER'S OFFICE</t>
  </si>
  <si>
    <t xml:space="preserve"> </t>
  </si>
  <si>
    <t>Federal CFDA Number</t>
  </si>
  <si>
    <t>Federal Agency Name</t>
  </si>
  <si>
    <t>Exhibit 2</t>
  </si>
  <si>
    <t>Please continue list as needed</t>
  </si>
  <si>
    <t>Comments</t>
  </si>
  <si>
    <t>State Agency Number</t>
  </si>
  <si>
    <t xml:space="preserve">                                  SCHEDULE OF EXPENDITURES OF FEDERAL AWARDS</t>
  </si>
  <si>
    <t xml:space="preserve">Official Federal (CFDA) Program Title </t>
  </si>
  <si>
    <t>Program/Grant (Award) Expenditures</t>
  </si>
  <si>
    <t>( 9 digit unique identifier)</t>
  </si>
  <si>
    <t>DUNS number</t>
  </si>
  <si>
    <t>Contract or grant award number</t>
  </si>
  <si>
    <t>Exhibit 1</t>
  </si>
  <si>
    <t>Department Identification</t>
  </si>
  <si>
    <t>For the</t>
  </si>
  <si>
    <t>Please provide the following information:</t>
  </si>
  <si>
    <t>Dept./Agency Name</t>
  </si>
  <si>
    <t>Responsible official:</t>
  </si>
  <si>
    <t xml:space="preserve">  Name and title</t>
  </si>
  <si>
    <t xml:space="preserve">  Phone number</t>
  </si>
  <si>
    <t xml:space="preserve">  E-mail address</t>
  </si>
  <si>
    <t xml:space="preserve">  FAX number</t>
  </si>
  <si>
    <t>Preparer:</t>
  </si>
  <si>
    <t>Questionnaire:</t>
  </si>
  <si>
    <t>If YES, Please continue with this package.     IF NO, please submit this sheet only.  Thank you.</t>
  </si>
  <si>
    <t>PLEASE ANSWER ALL QUESTIONS BELOW:</t>
  </si>
  <si>
    <t xml:space="preserve">      Yes_______   No_________</t>
  </si>
  <si>
    <t xml:space="preserve">3. If YES to #1 or #2, please list separately the </t>
  </si>
  <si>
    <t>If YES, list separately:</t>
  </si>
  <si>
    <t xml:space="preserve"> federal financial assistance either through a federal or state grantor or both?</t>
  </si>
  <si>
    <r>
      <t xml:space="preserve"> </t>
    </r>
    <r>
      <rPr>
        <b/>
        <sz val="11"/>
        <rFont val="Arial"/>
        <family val="2"/>
      </rPr>
      <t>program name</t>
    </r>
  </si>
  <si>
    <r>
      <t xml:space="preserve"> </t>
    </r>
    <r>
      <rPr>
        <b/>
        <sz val="11"/>
        <rFont val="Arial"/>
        <family val="2"/>
      </rPr>
      <t>contract period</t>
    </r>
  </si>
  <si>
    <r>
      <t xml:space="preserve"> </t>
    </r>
    <r>
      <rPr>
        <b/>
        <sz val="11"/>
        <rFont val="Arial"/>
        <family val="2"/>
      </rPr>
      <t>amount disallowed or questioned</t>
    </r>
  </si>
  <si>
    <r>
      <t xml:space="preserve"> </t>
    </r>
    <r>
      <rPr>
        <b/>
        <sz val="11"/>
        <rFont val="Arial"/>
        <family val="2"/>
      </rPr>
      <t>the person to contact for additional information</t>
    </r>
  </si>
  <si>
    <t> the program name</t>
  </si>
  <si>
    <r>
      <t xml:space="preserve"> </t>
    </r>
    <r>
      <rPr>
        <b/>
        <sz val="11"/>
        <rFont val="Arial"/>
        <family val="2"/>
      </rPr>
      <t>the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contract number</t>
    </r>
  </si>
  <si>
    <r>
      <t xml:space="preserve"> </t>
    </r>
    <r>
      <rPr>
        <b/>
        <sz val="11"/>
        <rFont val="Arial"/>
        <family val="2"/>
      </rPr>
      <t xml:space="preserve">the amount of the termination claims or settlements receivable from or due to the federal government at  </t>
    </r>
  </si>
  <si>
    <t>Dept./Agency Number    (enter here)</t>
  </si>
  <si>
    <r>
      <t xml:space="preserve">1. Have costs associated with any federal financial assistance been reported as </t>
    </r>
    <r>
      <rPr>
        <b/>
        <u val="single"/>
        <sz val="11"/>
        <rFont val="Arial"/>
        <family val="2"/>
      </rPr>
      <t>Disallowed</t>
    </r>
    <r>
      <rPr>
        <b/>
        <sz val="11"/>
        <rFont val="Arial"/>
        <family val="2"/>
      </rPr>
      <t xml:space="preserve"> </t>
    </r>
  </si>
  <si>
    <r>
      <t xml:space="preserve">    or </t>
    </r>
    <r>
      <rPr>
        <b/>
        <u val="single"/>
        <sz val="11"/>
        <rFont val="Arial"/>
        <family val="2"/>
      </rPr>
      <t>Questioned Costs</t>
    </r>
    <r>
      <rPr>
        <b/>
        <sz val="11"/>
        <rFont val="Arial"/>
        <family val="2"/>
      </rPr>
      <t xml:space="preserve">?  </t>
    </r>
  </si>
  <si>
    <t>STATE CONTROLLER'S OFFICE</t>
  </si>
  <si>
    <t>SCHEDULE OF EXPENDITURES OF FEDERAL AWARDS</t>
  </si>
  <si>
    <t>FOOTNOTE WORKSHEET</t>
  </si>
  <si>
    <t>Significant Accounting Policies used in preparing schedule:</t>
  </si>
  <si>
    <t>Commodity Programs</t>
  </si>
  <si>
    <t>For commodity programs, please provide the value of commodities on hand at year end.</t>
  </si>
  <si>
    <t>$</t>
  </si>
  <si>
    <t>Receipts:</t>
  </si>
  <si>
    <t>Collections on Loans</t>
  </si>
  <si>
    <t xml:space="preserve">    (Principal and Interest)</t>
  </si>
  <si>
    <t>Federal Capital Contributions</t>
  </si>
  <si>
    <t xml:space="preserve">Institutional Matching </t>
  </si>
  <si>
    <t xml:space="preserve">Investment Income </t>
  </si>
  <si>
    <t xml:space="preserve">Other Income </t>
  </si>
  <si>
    <t>Disbursements:</t>
  </si>
  <si>
    <t>Loans to Students/Other</t>
  </si>
  <si>
    <t>Administration and Collection Costs</t>
  </si>
  <si>
    <t>Refunds to Federal  Government</t>
  </si>
  <si>
    <t>Refunds to Institution/Other</t>
  </si>
  <si>
    <t>University or Community College Matching Percent</t>
  </si>
  <si>
    <t>%</t>
  </si>
  <si>
    <t>[RETURN THIS EXHIBIT]</t>
  </si>
  <si>
    <t>on this schedule]</t>
  </si>
  <si>
    <r>
      <t xml:space="preserve">[Please specify Family Education, Student Loan type or Other Federal Loan Programs  Only report the </t>
    </r>
    <r>
      <rPr>
        <b/>
        <sz val="11"/>
        <rFont val="Arial"/>
        <family val="2"/>
      </rPr>
      <t xml:space="preserve">Federal </t>
    </r>
    <r>
      <rPr>
        <sz val="11"/>
        <rFont val="Arial"/>
        <family val="2"/>
      </rPr>
      <t>dollars</t>
    </r>
  </si>
  <si>
    <t>YES ____________________                NO ______________________</t>
  </si>
  <si>
    <t>N = donated</t>
  </si>
  <si>
    <t xml:space="preserve">P = pass through entity received funds from another state agency &amp; is a "subrecipient" </t>
  </si>
  <si>
    <t>Total above</t>
  </si>
  <si>
    <t>(9a)</t>
  </si>
  <si>
    <t>(9b)</t>
  </si>
  <si>
    <r>
      <t xml:space="preserve">P = pass through entity received funds from another state agency &amp; is a "subrecipient" </t>
    </r>
    <r>
      <rPr>
        <b/>
        <sz val="11"/>
        <color indexed="10"/>
        <rFont val="Arial Narrow"/>
        <family val="2"/>
      </rPr>
      <t>Name of agency who provided monies</t>
    </r>
  </si>
  <si>
    <t>Column (6) should be documented for all contracts between agencies and external parties, see Controller's Bulletin #05-05.</t>
  </si>
  <si>
    <t>NOTE: All grants must have information in columns (1) - (8).</t>
  </si>
  <si>
    <t>Information to complete columns (1) - (5) are on the cover page of each Federal award, contract or cooperative agreement.</t>
  </si>
  <si>
    <t xml:space="preserve">   Grant overhead costs included above by grant, posted to fund 014</t>
  </si>
  <si>
    <t xml:space="preserve">   Transfers included above</t>
  </si>
  <si>
    <t xml:space="preserve">   Commodities included above</t>
  </si>
  <si>
    <t xml:space="preserve">   Donations in kind included above</t>
  </si>
  <si>
    <t xml:space="preserve">   DICAP included above</t>
  </si>
  <si>
    <r>
      <t>(</t>
    </r>
    <r>
      <rPr>
        <b/>
        <sz val="12"/>
        <color indexed="10"/>
        <rFont val="Arial Narrow"/>
        <family val="2"/>
      </rPr>
      <t>if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CFDA is unknown or 999)</t>
    </r>
  </si>
  <si>
    <t>april.d.newman@maine.gov for spreadsheets and April Newman SHS #14 for signed word documents.</t>
  </si>
  <si>
    <t>T = transferred to another state agency aka "distributed to subrecipients"</t>
  </si>
  <si>
    <r>
      <t>Expenditure Type (</t>
    </r>
    <r>
      <rPr>
        <b/>
        <sz val="12"/>
        <color indexed="20"/>
        <rFont val="Arial Narrow"/>
        <family val="2"/>
      </rPr>
      <t>D,N,P,T</t>
    </r>
    <r>
      <rPr>
        <b/>
        <sz val="12"/>
        <rFont val="Arial Narrow"/>
        <family val="2"/>
      </rPr>
      <t>)</t>
    </r>
  </si>
  <si>
    <t>D = $ direct from Fed Agency and spent by agency or its vendors</t>
  </si>
  <si>
    <t xml:space="preserve">               Schedule of Terminated Funding and Questioned Costs                                        Exhibit V           </t>
  </si>
  <si>
    <t>*  Updates made to CFDA programs have been provided in the CFDA Program Updates.xls file.</t>
  </si>
  <si>
    <t>Show prior year differences that appear in Advantage totals, but not in SEFA totals by program.</t>
  </si>
  <si>
    <t>Show pass-thrus and transfers by fund, account and program.</t>
  </si>
  <si>
    <t>Show allocation of DICAP or other administrative costs by program.</t>
  </si>
  <si>
    <r>
      <t xml:space="preserve">Using </t>
    </r>
    <r>
      <rPr>
        <b/>
        <sz val="12.5"/>
        <color indexed="10"/>
        <rFont val="Arial Narrow"/>
        <family val="2"/>
      </rPr>
      <t>your own</t>
    </r>
    <r>
      <rPr>
        <b/>
        <sz val="12"/>
        <color indexed="10"/>
        <rFont val="Arial Narrow"/>
        <family val="2"/>
      </rPr>
      <t xml:space="preserve"> program identifiers, provide detail to support fund 013 and 015 by program.</t>
    </r>
  </si>
  <si>
    <t>Show in-kind or donated items by program.</t>
  </si>
  <si>
    <t>OSC Example - coordinates with Example.doc</t>
  </si>
  <si>
    <t>Fiscal Year</t>
  </si>
  <si>
    <t>Fund</t>
  </si>
  <si>
    <t>Department</t>
  </si>
  <si>
    <t>013</t>
  </si>
  <si>
    <t>55</t>
  </si>
  <si>
    <t>Appr Unit</t>
  </si>
  <si>
    <t>44</t>
  </si>
  <si>
    <t>xx55-01</t>
  </si>
  <si>
    <t>xx55-02</t>
  </si>
  <si>
    <t>xx44-01</t>
  </si>
  <si>
    <t>xx44-02</t>
  </si>
  <si>
    <t>xx44-03</t>
  </si>
  <si>
    <t>33</t>
  </si>
  <si>
    <t>xx33-01</t>
  </si>
  <si>
    <t>expense buckets 15 &amp;14</t>
  </si>
  <si>
    <t>22</t>
  </si>
  <si>
    <t>xx22-01</t>
  </si>
  <si>
    <t>57</t>
  </si>
  <si>
    <t>xx57-01</t>
  </si>
  <si>
    <t>Total expenses in Advantage fund 013</t>
  </si>
  <si>
    <t>Posting Amount by Approp Unit</t>
  </si>
  <si>
    <t>Posting Amount by Department</t>
  </si>
  <si>
    <t>Detail to tie Advantage to SEFA</t>
  </si>
  <si>
    <t>CFDA #</t>
  </si>
  <si>
    <t>Coding by program</t>
  </si>
  <si>
    <t>013-55-xx5501</t>
  </si>
  <si>
    <t>013-55-xx5502</t>
  </si>
  <si>
    <t>CFDA Totals per Advantage</t>
  </si>
  <si>
    <t>Amounts related to prior years</t>
  </si>
  <si>
    <t>Donated Expense</t>
  </si>
  <si>
    <t>Non-allowable costs</t>
  </si>
  <si>
    <t>Costs included in other funds</t>
  </si>
  <si>
    <t xml:space="preserve"> from</t>
  </si>
  <si>
    <t>Pass through</t>
  </si>
  <si>
    <t>account</t>
  </si>
  <si>
    <t>amount</t>
  </si>
  <si>
    <t>Transfers</t>
  </si>
  <si>
    <t>to</t>
  </si>
  <si>
    <t>SEFA Total</t>
  </si>
  <si>
    <t>10.5501</t>
  </si>
  <si>
    <t>10.5502</t>
  </si>
  <si>
    <t>type of funding</t>
  </si>
  <si>
    <t>D</t>
  </si>
  <si>
    <t>N</t>
  </si>
  <si>
    <t>Agency's SEFA</t>
  </si>
  <si>
    <t>Agency/dept 55</t>
  </si>
  <si>
    <t>Total</t>
  </si>
  <si>
    <t>Allocation of fund 013 overhead</t>
  </si>
  <si>
    <t>Agency/dept 44</t>
  </si>
  <si>
    <t>013-44-xx4401</t>
  </si>
  <si>
    <t>013-44-xx4402</t>
  </si>
  <si>
    <t>013-44-xx4403</t>
  </si>
  <si>
    <t>12.4401</t>
  </si>
  <si>
    <t>12.4402</t>
  </si>
  <si>
    <t>overhead n/a</t>
  </si>
  <si>
    <t>Agency/dept 33</t>
  </si>
  <si>
    <t>013-33-xx3301</t>
  </si>
  <si>
    <t>Agency 22 as a vendor, Example 4</t>
  </si>
  <si>
    <t>013-22-xx2201</t>
  </si>
  <si>
    <t>Expenses as a vendor for another state agency</t>
  </si>
  <si>
    <t>Agency 57, Example 4</t>
  </si>
  <si>
    <t>013-57-xx5701</t>
  </si>
  <si>
    <t>Ties to Example 4 in Example.doc</t>
  </si>
  <si>
    <t>Ties to Example 5 in Example.doc</t>
  </si>
  <si>
    <t>Agency 22 as a subrecipient, Example 5</t>
  </si>
  <si>
    <t>Agency 57, Example 5</t>
  </si>
  <si>
    <t>P</t>
  </si>
  <si>
    <t>013-22-6400</t>
  </si>
  <si>
    <t>show exp. sep</t>
  </si>
  <si>
    <t>T</t>
  </si>
  <si>
    <t>013-31-xxxx</t>
  </si>
  <si>
    <t>Details to reconcile with Advantage:</t>
  </si>
  <si>
    <t xml:space="preserve">   Expenses included in Advantage (excluded above) related to prior year adjustments</t>
  </si>
  <si>
    <t>Total per Advantage</t>
  </si>
  <si>
    <t>FOR THE PERIOD ENDED JUNE 30, 2009</t>
  </si>
  <si>
    <t>*  Total per Advantage should agree with amounts provided in the SEFA Check figures by Agency.xls file.</t>
  </si>
  <si>
    <t>Agy Code</t>
  </si>
  <si>
    <t>Contact Person</t>
  </si>
  <si>
    <t>Agriculture</t>
  </si>
  <si>
    <t>01A</t>
  </si>
  <si>
    <t>Professional &amp; Fin. Regulation</t>
  </si>
  <si>
    <t>02A</t>
  </si>
  <si>
    <t>Corrections</t>
  </si>
  <si>
    <t>03A</t>
  </si>
  <si>
    <t>ME Correctional Center</t>
  </si>
  <si>
    <t>03C</t>
  </si>
  <si>
    <t>Downeast Correct. Fac.</t>
  </si>
  <si>
    <t>03D</t>
  </si>
  <si>
    <t>Charleston Correction</t>
  </si>
  <si>
    <t>03E</t>
  </si>
  <si>
    <t>ME Youth Center</t>
  </si>
  <si>
    <t>03F</t>
  </si>
  <si>
    <t>Conservation</t>
  </si>
  <si>
    <t>04A</t>
  </si>
  <si>
    <t>Karen Ryder</t>
  </si>
  <si>
    <t>Education</t>
  </si>
  <si>
    <t>05A</t>
  </si>
  <si>
    <t>Education - Unorganized Territories</t>
  </si>
  <si>
    <t>05C</t>
  </si>
  <si>
    <t>DEP</t>
  </si>
  <si>
    <t>06A</t>
  </si>
  <si>
    <t>Cassandra Perkins</t>
  </si>
  <si>
    <t>07A</t>
  </si>
  <si>
    <t>Carol Elsemore</t>
  </si>
  <si>
    <t>Exec.-State Planing Office</t>
  </si>
  <si>
    <t>07B</t>
  </si>
  <si>
    <t>Ombudsman Program</t>
  </si>
  <si>
    <t>07D</t>
  </si>
  <si>
    <t>Inland Fisheries &amp; Wildlife</t>
  </si>
  <si>
    <t>09A</t>
  </si>
  <si>
    <t>Human Services</t>
  </si>
  <si>
    <t>10A</t>
  </si>
  <si>
    <t>Donna Wheeler</t>
  </si>
  <si>
    <t>Labor</t>
  </si>
  <si>
    <t>12A</t>
  </si>
  <si>
    <t>Marine Resources</t>
  </si>
  <si>
    <t>13A</t>
  </si>
  <si>
    <t>Linda Gosselin</t>
  </si>
  <si>
    <t>Behavioral &amp; Developmental Svs.</t>
  </si>
  <si>
    <t>14A</t>
  </si>
  <si>
    <t>Office of Substance Abuse</t>
  </si>
  <si>
    <t>14G</t>
  </si>
  <si>
    <t>Defense &amp; Veterans</t>
  </si>
  <si>
    <t>15A</t>
  </si>
  <si>
    <t>Public Safety</t>
  </si>
  <si>
    <t>16A</t>
  </si>
  <si>
    <t>Transportation</t>
  </si>
  <si>
    <t>Financial &amp; Personnel Services</t>
  </si>
  <si>
    <t>DECD</t>
  </si>
  <si>
    <t>19A</t>
  </si>
  <si>
    <t xml:space="preserve">Attorney General </t>
  </si>
  <si>
    <t>26A</t>
  </si>
  <si>
    <t>Laurie Brann</t>
  </si>
  <si>
    <t>Treasurer of State</t>
  </si>
  <si>
    <t>28A</t>
  </si>
  <si>
    <t>Secretary of State</t>
  </si>
  <si>
    <t>29A</t>
  </si>
  <si>
    <t>Archives</t>
  </si>
  <si>
    <t>29C</t>
  </si>
  <si>
    <t>Judicial</t>
  </si>
  <si>
    <t>40A</t>
  </si>
  <si>
    <t>Ellen Hjelm</t>
  </si>
  <si>
    <t>Public Utilities</t>
  </si>
  <si>
    <t>65A</t>
  </si>
  <si>
    <t>Nancy Goodwin and Laurie Latendresse</t>
  </si>
  <si>
    <t>Human Rights Commission</t>
  </si>
  <si>
    <t>94H</t>
  </si>
  <si>
    <t>Melody Piper</t>
  </si>
  <si>
    <t>Maine State Museum</t>
  </si>
  <si>
    <t>94M</t>
  </si>
  <si>
    <t xml:space="preserve">Maine Historical Preservation Commission </t>
  </si>
  <si>
    <t>94P</t>
  </si>
  <si>
    <t>Maine State Library</t>
  </si>
  <si>
    <t>94Q</t>
  </si>
  <si>
    <t>Maine Art Commision</t>
  </si>
  <si>
    <t>94W</t>
  </si>
  <si>
    <t>(8a)</t>
  </si>
  <si>
    <t>This schedule has been revised as of March 23, 2009 and must be used for current year SEFA submissions.  Items to assist you include:</t>
  </si>
  <si>
    <t>Funds expended as a vendor should not be included.</t>
  </si>
  <si>
    <r>
      <t xml:space="preserve">T = transferred to another state agency aka "distributed to subrecipients" </t>
    </r>
    <r>
      <rPr>
        <b/>
        <sz val="11"/>
        <color indexed="10"/>
        <rFont val="Arial Narrow"/>
        <family val="2"/>
      </rPr>
      <t xml:space="preserve">Name of subrecipient agency </t>
    </r>
  </si>
  <si>
    <t>(8b)</t>
  </si>
  <si>
    <t>Total Amount from (8a) Distributed to External Subrecipients (non-State Agencies)</t>
  </si>
  <si>
    <t>new 5/27/09</t>
  </si>
  <si>
    <t>This schedule is new as of May 27, 2009 and must be used for current year SEFA submissions.  Items to assist you include:</t>
  </si>
  <si>
    <t>*  Column O ties to Recovery Act funds (funds 020 and 021)</t>
  </si>
  <si>
    <t>*  Columns S &amp; U address the issues of pass thru and transfer funding.  Agencies must check with their counterparts listed in columns 9a or 9b prior to submitting this form.</t>
  </si>
  <si>
    <t>*  Column Z adds up all "T" transfers in order to facilitate reconciliation to Advantage</t>
  </si>
  <si>
    <t>*  Column AA adds up all "N" donated items in order to facilitate reconciliation to Advantage</t>
  </si>
  <si>
    <t>*  Column O ties to Recovery Act funds (funds 013 and 015)</t>
  </si>
  <si>
    <t>REVISED 5/27/09</t>
  </si>
  <si>
    <r>
      <t xml:space="preserve">                                  SCHEDULE OF EXPENDITURES OF FEDERAL AWARDS - </t>
    </r>
    <r>
      <rPr>
        <b/>
        <sz val="15"/>
        <color indexed="10"/>
        <rFont val="Arial"/>
        <family val="2"/>
      </rPr>
      <t>ARRA funds</t>
    </r>
  </si>
  <si>
    <t xml:space="preserve">   Expenses included in Advantage in other funds - list accounting string</t>
  </si>
  <si>
    <t>Darlene Tarr</t>
  </si>
  <si>
    <t>Deanna Lefebre</t>
  </si>
  <si>
    <t>Office of the Governor</t>
  </si>
  <si>
    <t>Dana Turner</t>
  </si>
  <si>
    <t>17's</t>
  </si>
  <si>
    <t>18's</t>
  </si>
  <si>
    <t>29B</t>
  </si>
  <si>
    <t>Motor Vehicles</t>
  </si>
  <si>
    <t>Laurie Lachance</t>
  </si>
  <si>
    <t>James Belanger</t>
  </si>
  <si>
    <t>Jon Umland</t>
  </si>
  <si>
    <t>78A</t>
  </si>
  <si>
    <t>University of Maine - ARRA only</t>
  </si>
  <si>
    <t>TBD</t>
  </si>
  <si>
    <t>95D</t>
  </si>
  <si>
    <t>99T</t>
  </si>
  <si>
    <t>Dirigo Health</t>
  </si>
  <si>
    <t>Maine Community College System - ARRA only</t>
  </si>
  <si>
    <t>Loans and Loan Guarantees in Effect During FY '10</t>
  </si>
  <si>
    <t>Loan Balance - July 1, 2009</t>
  </si>
  <si>
    <t>Loan Balance - June 30, 2010</t>
  </si>
  <si>
    <t>Cash balance, not loaned out at June 30, 2010 totalled :</t>
  </si>
  <si>
    <t>Nathalie Schlieper</t>
  </si>
  <si>
    <t>Sherri Watson</t>
  </si>
  <si>
    <t>Nelda Valentine</t>
  </si>
  <si>
    <t>Maine Maritime - ARRA only</t>
  </si>
  <si>
    <t>75A</t>
  </si>
  <si>
    <t>Schedule of Expenditures of Federal Awards FY 2011</t>
  </si>
  <si>
    <t>1. During fiscal year 2011 (July 1, 2010 - June 30, 2011), did the department or agency receive any</t>
  </si>
  <si>
    <t>This package must be submitted electronically to the Controller’s Office by September 1, 2011.</t>
  </si>
  <si>
    <t>FOR THE PERIOD ENDED JUNE 30, 2011</t>
  </si>
  <si>
    <t>Fiscal Year Ended June 30, 2011</t>
  </si>
  <si>
    <r>
      <t xml:space="preserve">Complete </t>
    </r>
    <r>
      <rPr>
        <b/>
        <i/>
        <sz val="14"/>
        <color indexed="60"/>
        <rFont val="Arial"/>
        <family val="2"/>
      </rPr>
      <t>only</t>
    </r>
    <r>
      <rPr>
        <b/>
        <sz val="12"/>
        <color indexed="60"/>
        <rFont val="Arial"/>
        <family val="2"/>
      </rPr>
      <t xml:space="preserve"> for updates not included in the 2010 Single Audit Reporting Package</t>
    </r>
  </si>
  <si>
    <r>
      <t xml:space="preserve">2. Were any </t>
    </r>
    <r>
      <rPr>
        <b/>
        <u val="single"/>
        <sz val="11"/>
        <rFont val="Arial"/>
        <family val="2"/>
      </rPr>
      <t>Disallowed</t>
    </r>
    <r>
      <rPr>
        <b/>
        <sz val="11"/>
        <rFont val="Arial"/>
        <family val="2"/>
      </rPr>
      <t xml:space="preserve"> or </t>
    </r>
    <r>
      <rPr>
        <b/>
        <u val="single"/>
        <sz val="11"/>
        <rFont val="Arial"/>
        <family val="2"/>
      </rPr>
      <t>Questioned Costs</t>
    </r>
    <r>
      <rPr>
        <b/>
        <sz val="11"/>
        <rFont val="Arial"/>
        <family val="2"/>
      </rPr>
      <t xml:space="preserve"> not repaid as of June 30, 2011?</t>
    </r>
  </si>
  <si>
    <r>
      <t xml:space="preserve"> </t>
    </r>
    <r>
      <rPr>
        <b/>
        <sz val="11"/>
        <rFont val="Arial"/>
        <family val="2"/>
      </rPr>
      <t>the status as of June 30, 2011 if not repaid</t>
    </r>
  </si>
  <si>
    <t xml:space="preserve">4. Did the federal government terminate any financial assistance between July 1, 2010 and June 30, 2011?  </t>
  </si>
  <si>
    <t xml:space="preserve">     June 30, 2011.       </t>
  </si>
  <si>
    <t>Insurance in Effect During FY '11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</si>
</sst>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\(0\);\(\-0\)"/>
    <numFmt numFmtId="166" formatCode="\(#,##0\);\(\-#,##0\)"/>
    <numFmt numFmtId="167" formatCode="\(General\);\(\-General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9">
    <font>
      <sz val="9"/>
      <name val="Arial Narro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i/>
      <u val="single"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name val="Arial Narrow"/>
      <family val="2"/>
    </font>
    <font>
      <b/>
      <i/>
      <sz val="11"/>
      <color indexed="10"/>
      <name val="Arial"/>
      <family val="2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u val="single"/>
      <sz val="9"/>
      <color indexed="12"/>
      <name val="Arial Narrow"/>
      <family val="2"/>
    </font>
    <font>
      <b/>
      <sz val="12"/>
      <color indexed="20"/>
      <name val="Arial Narrow"/>
      <family val="2"/>
    </font>
    <font>
      <sz val="12"/>
      <color indexed="20"/>
      <name val="Arial Narrow"/>
      <family val="2"/>
    </font>
    <font>
      <u val="single"/>
      <sz val="14"/>
      <color indexed="12"/>
      <name val="Arial Narrow"/>
      <family val="2"/>
    </font>
    <font>
      <sz val="10"/>
      <name val="Arial Narrow"/>
      <family val="2"/>
    </font>
    <font>
      <b/>
      <sz val="12.5"/>
      <color indexed="10"/>
      <name val="Arial Narrow"/>
      <family val="2"/>
    </font>
    <font>
      <u val="single"/>
      <sz val="9"/>
      <color indexed="36"/>
      <name val="Arial Narrow"/>
      <family val="2"/>
    </font>
    <font>
      <b/>
      <sz val="15"/>
      <color indexed="10"/>
      <name val="Arial"/>
      <family val="2"/>
    </font>
    <font>
      <b/>
      <sz val="12"/>
      <color indexed="60"/>
      <name val="Arial"/>
      <family val="2"/>
    </font>
    <font>
      <b/>
      <i/>
      <sz val="14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Arial"/>
      <family val="2"/>
    </font>
    <font>
      <b/>
      <sz val="1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9">
    <xf numFmtId="0" fontId="6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Continuous"/>
    </xf>
    <xf numFmtId="0" fontId="8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>
      <alignment horizontal="centerContinuous"/>
    </xf>
    <xf numFmtId="0" fontId="9" fillId="0" borderId="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 applyProtection="1">
      <alignment/>
      <protection locked="0"/>
    </xf>
    <xf numFmtId="0" fontId="8" fillId="0" borderId="11" xfId="0" applyNumberFormat="1" applyFont="1" applyBorder="1" applyAlignment="1">
      <alignment/>
    </xf>
    <xf numFmtId="0" fontId="8" fillId="0" borderId="12" xfId="0" applyNumberFormat="1" applyFont="1" applyBorder="1" applyAlignment="1" applyProtection="1">
      <alignment/>
      <protection locked="0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5" fontId="8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11" xfId="0" applyNumberFormat="1" applyFont="1" applyBorder="1" applyAlignment="1">
      <alignment horizontal="centerContinuous"/>
    </xf>
    <xf numFmtId="0" fontId="11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 wrapText="1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 applyProtection="1">
      <alignment horizontal="left" wrapText="1"/>
      <protection locked="0"/>
    </xf>
    <xf numFmtId="0" fontId="8" fillId="0" borderId="11" xfId="0" applyNumberFormat="1" applyFont="1" applyBorder="1" applyAlignment="1" applyProtection="1">
      <alignment horizontal="center"/>
      <protection locked="0"/>
    </xf>
    <xf numFmtId="0" fontId="8" fillId="0" borderId="11" xfId="0" applyNumberFormat="1" applyFont="1" applyBorder="1" applyAlignment="1" applyProtection="1">
      <alignment horizontal="left"/>
      <protection locked="0"/>
    </xf>
    <xf numFmtId="0" fontId="15" fillId="0" borderId="0" xfId="0" applyNumberFormat="1" applyFont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left" indent="2"/>
      <protection locked="0"/>
    </xf>
    <xf numFmtId="0" fontId="15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0" fontId="13" fillId="0" borderId="0" xfId="0" applyNumberFormat="1" applyFont="1" applyAlignment="1">
      <alignment/>
    </xf>
    <xf numFmtId="164" fontId="13" fillId="0" borderId="0" xfId="0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>
      <alignment horizontal="centerContinuous" vertical="center"/>
    </xf>
    <xf numFmtId="0" fontId="17" fillId="0" borderId="0" xfId="0" applyNumberFormat="1" applyFont="1" applyAlignment="1">
      <alignment horizontal="centerContinuous" vertical="center"/>
    </xf>
    <xf numFmtId="0" fontId="15" fillId="0" borderId="0" xfId="0" applyNumberFormat="1" applyFont="1" applyAlignment="1">
      <alignment horizontal="centerContinuous" vertical="center"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right"/>
    </xf>
    <xf numFmtId="0" fontId="17" fillId="0" borderId="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164" fontId="13" fillId="0" borderId="0" xfId="0" applyFont="1" applyAlignment="1">
      <alignment/>
    </xf>
    <xf numFmtId="0" fontId="17" fillId="0" borderId="13" xfId="0" applyNumberFormat="1" applyFont="1" applyBorder="1" applyAlignment="1">
      <alignment/>
    </xf>
    <xf numFmtId="0" fontId="15" fillId="0" borderId="14" xfId="0" applyNumberFormat="1" applyFont="1" applyBorder="1" applyAlignment="1">
      <alignment/>
    </xf>
    <xf numFmtId="0" fontId="15" fillId="0" borderId="11" xfId="0" applyNumberFormat="1" applyFont="1" applyBorder="1" applyAlignment="1">
      <alignment/>
    </xf>
    <xf numFmtId="164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17" fillId="0" borderId="15" xfId="0" applyNumberFormat="1" applyFont="1" applyBorder="1" applyAlignment="1">
      <alignment/>
    </xf>
    <xf numFmtId="164" fontId="15" fillId="0" borderId="0" xfId="0" applyFont="1" applyAlignment="1">
      <alignment/>
    </xf>
    <xf numFmtId="0" fontId="15" fillId="0" borderId="15" xfId="0" applyNumberFormat="1" applyFont="1" applyBorder="1" applyAlignment="1">
      <alignment/>
    </xf>
    <xf numFmtId="0" fontId="17" fillId="0" borderId="11" xfId="0" applyNumberFormat="1" applyFont="1" applyBorder="1" applyAlignment="1">
      <alignment/>
    </xf>
    <xf numFmtId="0" fontId="18" fillId="0" borderId="0" xfId="0" applyNumberFormat="1" applyFont="1" applyAlignment="1" applyProtection="1">
      <alignment/>
      <protection locked="0"/>
    </xf>
    <xf numFmtId="0" fontId="13" fillId="33" borderId="0" xfId="0" applyNumberFormat="1" applyFont="1" applyFill="1" applyAlignment="1" applyProtection="1">
      <alignment/>
      <protection/>
    </xf>
    <xf numFmtId="0" fontId="13" fillId="33" borderId="0" xfId="0" applyNumberFormat="1" applyFont="1" applyFill="1" applyAlignment="1" applyProtection="1">
      <alignment/>
      <protection locked="0"/>
    </xf>
    <xf numFmtId="0" fontId="15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164" fontId="13" fillId="33" borderId="0" xfId="0" applyFont="1" applyFill="1" applyAlignment="1">
      <alignment horizontal="right"/>
    </xf>
    <xf numFmtId="164" fontId="13" fillId="33" borderId="0" xfId="0" applyFont="1" applyFill="1" applyAlignment="1">
      <alignment/>
    </xf>
    <xf numFmtId="0" fontId="13" fillId="33" borderId="15" xfId="0" applyNumberFormat="1" applyFont="1" applyFill="1" applyBorder="1" applyAlignment="1">
      <alignment horizontal="center"/>
    </xf>
    <xf numFmtId="0" fontId="8" fillId="0" borderId="14" xfId="0" applyNumberFormat="1" applyFont="1" applyBorder="1" applyAlignment="1" applyProtection="1">
      <alignment/>
      <protection locked="0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/>
    </xf>
    <xf numFmtId="0" fontId="19" fillId="0" borderId="11" xfId="0" applyNumberFormat="1" applyFont="1" applyBorder="1" applyAlignment="1" applyProtection="1">
      <alignment/>
      <protection locked="0"/>
    </xf>
    <xf numFmtId="0" fontId="20" fillId="0" borderId="0" xfId="0" applyNumberFormat="1" applyFont="1" applyAlignment="1" applyProtection="1">
      <alignment horizontal="center" wrapText="1"/>
      <protection locked="0"/>
    </xf>
    <xf numFmtId="0" fontId="8" fillId="0" borderId="0" xfId="0" applyNumberFormat="1" applyFont="1" applyAlignment="1" applyProtection="1">
      <alignment/>
      <protection/>
    </xf>
    <xf numFmtId="0" fontId="8" fillId="0" borderId="14" xfId="0" applyNumberFormat="1" applyFont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 applyProtection="1">
      <alignment/>
      <protection locked="0"/>
    </xf>
    <xf numFmtId="0" fontId="23" fillId="0" borderId="11" xfId="0" applyNumberFormat="1" applyFont="1" applyFill="1" applyBorder="1" applyAlignment="1">
      <alignment horizontal="center"/>
    </xf>
    <xf numFmtId="0" fontId="24" fillId="0" borderId="11" xfId="0" applyNumberFormat="1" applyFont="1" applyFill="1" applyBorder="1" applyAlignment="1" applyProtection="1">
      <alignment/>
      <protection locked="0"/>
    </xf>
    <xf numFmtId="0" fontId="25" fillId="0" borderId="0" xfId="49" applyNumberFormat="1" applyFont="1" applyAlignment="1">
      <alignment/>
    </xf>
    <xf numFmtId="0" fontId="1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26" fillId="34" borderId="0" xfId="0" applyNumberFormat="1" applyFont="1" applyFill="1" applyAlignment="1" applyProtection="1">
      <alignment/>
      <protection locked="0"/>
    </xf>
    <xf numFmtId="0" fontId="8" fillId="34" borderId="0" xfId="0" applyNumberFormat="1" applyFont="1" applyFill="1" applyAlignment="1" applyProtection="1">
      <alignment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19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/>
      <protection locked="0"/>
    </xf>
    <xf numFmtId="37" fontId="6" fillId="0" borderId="11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wrapText="1"/>
      <protection locked="0"/>
    </xf>
    <xf numFmtId="0" fontId="6" fillId="35" borderId="0" xfId="0" applyNumberFormat="1" applyFont="1" applyFill="1" applyAlignment="1" applyProtection="1">
      <alignment/>
      <protection locked="0"/>
    </xf>
    <xf numFmtId="49" fontId="6" fillId="35" borderId="0" xfId="0" applyNumberFormat="1" applyFont="1" applyFill="1" applyAlignment="1" applyProtection="1">
      <alignment horizontal="center"/>
      <protection locked="0"/>
    </xf>
    <xf numFmtId="0" fontId="6" fillId="35" borderId="0" xfId="0" applyNumberFormat="1" applyFont="1" applyFill="1" applyAlignment="1" applyProtection="1">
      <alignment horizontal="center"/>
      <protection locked="0"/>
    </xf>
    <xf numFmtId="37" fontId="6" fillId="35" borderId="0" xfId="0" applyNumberFormat="1" applyFont="1" applyFill="1" applyAlignment="1" applyProtection="1">
      <alignment/>
      <protection locked="0"/>
    </xf>
    <xf numFmtId="0" fontId="6" fillId="36" borderId="0" xfId="0" applyNumberFormat="1" applyFont="1" applyFill="1" applyAlignment="1" applyProtection="1">
      <alignment/>
      <protection locked="0"/>
    </xf>
    <xf numFmtId="49" fontId="6" fillId="36" borderId="0" xfId="0" applyNumberFormat="1" applyFont="1" applyFill="1" applyAlignment="1" applyProtection="1">
      <alignment horizontal="center"/>
      <protection locked="0"/>
    </xf>
    <xf numFmtId="0" fontId="6" fillId="36" borderId="0" xfId="0" applyNumberFormat="1" applyFont="1" applyFill="1" applyAlignment="1" applyProtection="1">
      <alignment horizontal="center"/>
      <protection locked="0"/>
    </xf>
    <xf numFmtId="37" fontId="6" fillId="36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37" borderId="0" xfId="0" applyNumberFormat="1" applyFont="1" applyFill="1" applyAlignment="1" applyProtection="1">
      <alignment/>
      <protection locked="0"/>
    </xf>
    <xf numFmtId="0" fontId="6" fillId="37" borderId="0" xfId="0" applyNumberFormat="1" applyFont="1" applyFill="1" applyAlignment="1" applyProtection="1">
      <alignment wrapText="1"/>
      <protection locked="0"/>
    </xf>
    <xf numFmtId="49" fontId="6" fillId="37" borderId="0" xfId="0" applyNumberFormat="1" applyFont="1" applyFill="1" applyAlignment="1" applyProtection="1">
      <alignment horizontal="center"/>
      <protection locked="0"/>
    </xf>
    <xf numFmtId="0" fontId="6" fillId="37" borderId="0" xfId="0" applyNumberFormat="1" applyFont="1" applyFill="1" applyAlignment="1" applyProtection="1">
      <alignment horizontal="center"/>
      <protection locked="0"/>
    </xf>
    <xf numFmtId="37" fontId="6" fillId="37" borderId="0" xfId="0" applyNumberFormat="1" applyFont="1" applyFill="1" applyAlignment="1" applyProtection="1">
      <alignment/>
      <protection locked="0"/>
    </xf>
    <xf numFmtId="0" fontId="6" fillId="33" borderId="0" xfId="0" applyNumberFormat="1" applyFont="1" applyFill="1" applyAlignment="1" applyProtection="1">
      <alignment/>
      <protection locked="0"/>
    </xf>
    <xf numFmtId="49" fontId="6" fillId="33" borderId="0" xfId="0" applyNumberFormat="1" applyFont="1" applyFill="1" applyAlignment="1" applyProtection="1">
      <alignment horizontal="center"/>
      <protection locked="0"/>
    </xf>
    <xf numFmtId="0" fontId="6" fillId="33" borderId="0" xfId="0" applyNumberFormat="1" applyFont="1" applyFill="1" applyAlignment="1" applyProtection="1">
      <alignment horizontal="center"/>
      <protection locked="0"/>
    </xf>
    <xf numFmtId="37" fontId="6" fillId="33" borderId="0" xfId="0" applyNumberFormat="1" applyFont="1" applyFill="1" applyAlignment="1" applyProtection="1">
      <alignment/>
      <protection locked="0"/>
    </xf>
    <xf numFmtId="0" fontId="6" fillId="33" borderId="0" xfId="0" applyNumberFormat="1" applyFont="1" applyFill="1" applyAlignment="1" applyProtection="1">
      <alignment wrapText="1"/>
      <protection locked="0"/>
    </xf>
    <xf numFmtId="0" fontId="6" fillId="0" borderId="0" xfId="0" applyNumberFormat="1" applyFont="1" applyFill="1" applyAlignment="1" applyProtection="1">
      <alignment/>
      <protection locked="0"/>
    </xf>
    <xf numFmtId="37" fontId="6" fillId="0" borderId="0" xfId="0" applyNumberFormat="1" applyFont="1" applyFill="1" applyAlignment="1" applyProtection="1">
      <alignment/>
      <protection locked="0"/>
    </xf>
    <xf numFmtId="37" fontId="6" fillId="33" borderId="11" xfId="0" applyNumberFormat="1" applyFont="1" applyFill="1" applyBorder="1" applyAlignment="1" applyProtection="1">
      <alignment/>
      <protection locked="0"/>
    </xf>
    <xf numFmtId="37" fontId="6" fillId="33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49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/>
      <protection locked="0"/>
    </xf>
    <xf numFmtId="164" fontId="5" fillId="0" borderId="0" xfId="0" applyFont="1" applyFill="1" applyBorder="1" applyAlignment="1">
      <alignment horizontal="center"/>
    </xf>
    <xf numFmtId="0" fontId="5" fillId="0" borderId="0" xfId="0" applyNumberFormat="1" applyFont="1" applyAlignment="1" applyProtection="1">
      <alignment/>
      <protection locked="0"/>
    </xf>
    <xf numFmtId="0" fontId="67" fillId="0" borderId="0" xfId="0" applyNumberFormat="1" applyFont="1" applyAlignment="1" applyProtection="1">
      <alignment/>
      <protection locked="0"/>
    </xf>
    <xf numFmtId="0" fontId="68" fillId="0" borderId="0" xfId="0" applyNumberFormat="1" applyFont="1" applyAlignment="1" applyProtection="1">
      <alignment/>
      <protection locked="0"/>
    </xf>
    <xf numFmtId="164" fontId="4" fillId="37" borderId="0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/>
    </xf>
    <xf numFmtId="164" fontId="5" fillId="4" borderId="17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 applyProtection="1">
      <alignment/>
      <protection locked="0"/>
    </xf>
    <xf numFmtId="0" fontId="5" fillId="4" borderId="17" xfId="0" applyNumberFormat="1" applyFont="1" applyFill="1" applyBorder="1" applyAlignment="1" applyProtection="1">
      <alignment/>
      <protection locked="0"/>
    </xf>
    <xf numFmtId="0" fontId="5" fillId="0" borderId="17" xfId="0" applyNumberFormat="1" applyFont="1" applyBorder="1" applyAlignment="1" applyProtection="1">
      <alignment/>
      <protection locked="0"/>
    </xf>
    <xf numFmtId="0" fontId="5" fillId="4" borderId="18" xfId="0" applyNumberFormat="1" applyFont="1" applyFill="1" applyBorder="1" applyAlignment="1" applyProtection="1">
      <alignment/>
      <protection locked="0"/>
    </xf>
    <xf numFmtId="164" fontId="5" fillId="4" borderId="18" xfId="0" applyNumberFormat="1" applyFont="1" applyFill="1" applyBorder="1" applyAlignment="1">
      <alignment horizontal="center"/>
    </xf>
    <xf numFmtId="0" fontId="13" fillId="0" borderId="0" xfId="0" applyNumberFormat="1" applyFont="1" applyAlignment="1" applyProtection="1">
      <alignment horizontal="right"/>
      <protection locked="0"/>
    </xf>
    <xf numFmtId="0" fontId="14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 applyProtection="1">
      <alignment horizontal="center"/>
      <protection locked="0"/>
    </xf>
    <xf numFmtId="49" fontId="4" fillId="37" borderId="0" xfId="0" applyNumberFormat="1" applyFont="1" applyFill="1" applyBorder="1" applyAlignment="1">
      <alignment horizontal="center"/>
    </xf>
    <xf numFmtId="0" fontId="6" fillId="0" borderId="19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NumberFormat="1" applyFont="1" applyBorder="1" applyAlignment="1" applyProtection="1">
      <alignment horizontal="center" wrapText="1"/>
      <protection locked="0"/>
    </xf>
    <xf numFmtId="0" fontId="6" fillId="0" borderId="22" xfId="0" applyNumberFormat="1" applyFont="1" applyBorder="1" applyAlignment="1" applyProtection="1">
      <alignment horizontal="center" wrapText="1"/>
      <protection locked="0"/>
    </xf>
    <xf numFmtId="0" fontId="6" fillId="0" borderId="23" xfId="0" applyNumberFormat="1" applyFont="1" applyBorder="1" applyAlignment="1" applyProtection="1">
      <alignment horizontal="center" wrapText="1"/>
      <protection locked="0"/>
    </xf>
    <xf numFmtId="0" fontId="6" fillId="33" borderId="0" xfId="0" applyNumberFormat="1" applyFont="1" applyFill="1" applyAlignment="1" applyProtection="1">
      <alignment horizontal="center" wrapText="1"/>
      <protection locked="0"/>
    </xf>
    <xf numFmtId="0" fontId="10" fillId="0" borderId="0" xfId="0" applyNumberFormat="1" applyFont="1" applyBorder="1" applyAlignment="1">
      <alignment horizontal="center"/>
    </xf>
    <xf numFmtId="0" fontId="13" fillId="0" borderId="0" xfId="0" applyNumberFormat="1" applyFont="1" applyAlignment="1" applyProtection="1">
      <alignment horizontal="center"/>
      <protection locked="0"/>
    </xf>
    <xf numFmtId="0" fontId="13" fillId="0" borderId="0" xfId="0" applyNumberFormat="1" applyFont="1" applyAlignment="1">
      <alignment horizontal="center" vertical="center"/>
    </xf>
    <xf numFmtId="0" fontId="13" fillId="33" borderId="0" xfId="0" applyNumberFormat="1" applyFont="1" applyFill="1" applyAlignment="1" applyProtection="1">
      <alignment horizontal="left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ril.d.newman@maine.gov%20for%20spreadsheets%20and%20April%20Newman%20SHS%20#14%20for%20signed%20word%20documents.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PageLayoutView="0" workbookViewId="0" topLeftCell="A1">
      <selection activeCell="A10" sqref="A10"/>
    </sheetView>
  </sheetViews>
  <sheetFormatPr defaultColWidth="9.59765625" defaultRowHeight="15.75"/>
  <cols>
    <col min="1" max="1" width="142.3984375" style="37" customWidth="1"/>
    <col min="2" max="2" width="16.3984375" style="37" customWidth="1"/>
    <col min="3" max="16384" width="9.59765625" style="37" customWidth="1"/>
  </cols>
  <sheetData>
    <row r="1" spans="1:2" ht="15">
      <c r="A1" s="143" t="s">
        <v>14</v>
      </c>
      <c r="B1" s="143"/>
    </row>
    <row r="2" spans="1:2" ht="15">
      <c r="A2" s="144" t="s">
        <v>15</v>
      </c>
      <c r="B2" s="144"/>
    </row>
    <row r="3" spans="1:2" ht="15">
      <c r="A3" s="144" t="s">
        <v>16</v>
      </c>
      <c r="B3" s="144"/>
    </row>
    <row r="4" spans="1:2" ht="15">
      <c r="A4" s="144" t="s">
        <v>293</v>
      </c>
      <c r="B4" s="144"/>
    </row>
    <row r="5" ht="15">
      <c r="A5" s="35"/>
    </row>
    <row r="6" ht="15">
      <c r="A6" s="36" t="s">
        <v>17</v>
      </c>
    </row>
    <row r="7" ht="15">
      <c r="A7" s="36"/>
    </row>
    <row r="8" ht="15">
      <c r="A8" s="37" t="s">
        <v>39</v>
      </c>
    </row>
    <row r="9" ht="15">
      <c r="A9" s="37" t="s">
        <v>18</v>
      </c>
    </row>
    <row r="11" ht="15">
      <c r="A11" s="37" t="s">
        <v>19</v>
      </c>
    </row>
    <row r="12" ht="15">
      <c r="A12" s="37" t="s">
        <v>20</v>
      </c>
    </row>
    <row r="13" ht="15">
      <c r="A13" s="37" t="s">
        <v>21</v>
      </c>
    </row>
    <row r="14" ht="15">
      <c r="A14" s="37" t="s">
        <v>22</v>
      </c>
    </row>
    <row r="15" ht="15">
      <c r="A15" s="37" t="s">
        <v>23</v>
      </c>
    </row>
    <row r="17" ht="15">
      <c r="A17" s="37" t="s">
        <v>24</v>
      </c>
    </row>
    <row r="18" ht="15">
      <c r="A18" s="37" t="s">
        <v>20</v>
      </c>
    </row>
    <row r="19" ht="15">
      <c r="A19" s="37" t="s">
        <v>21</v>
      </c>
    </row>
    <row r="20" ht="15">
      <c r="A20" s="37" t="s">
        <v>22</v>
      </c>
    </row>
    <row r="21" ht="15">
      <c r="A21" s="37" t="s">
        <v>23</v>
      </c>
    </row>
    <row r="23" ht="15">
      <c r="A23" s="37" t="s">
        <v>25</v>
      </c>
    </row>
    <row r="24" ht="15">
      <c r="A24" s="38" t="s">
        <v>294</v>
      </c>
    </row>
    <row r="25" ht="15">
      <c r="A25" s="38" t="s">
        <v>31</v>
      </c>
    </row>
    <row r="26" ht="15">
      <c r="A26" s="38" t="s">
        <v>66</v>
      </c>
    </row>
    <row r="27" ht="15">
      <c r="A27" s="38"/>
    </row>
    <row r="28" ht="15">
      <c r="A28" s="38" t="s">
        <v>26</v>
      </c>
    </row>
    <row r="30" ht="15">
      <c r="A30" s="62" t="s">
        <v>295</v>
      </c>
    </row>
    <row r="31" s="87" customFormat="1" ht="18">
      <c r="A31" s="86" t="s">
        <v>82</v>
      </c>
    </row>
  </sheetData>
  <sheetProtection/>
  <mergeCells count="4">
    <mergeCell ref="A1:B1"/>
    <mergeCell ref="A2:B2"/>
    <mergeCell ref="A3:B3"/>
    <mergeCell ref="A4:B4"/>
  </mergeCells>
  <hyperlinks>
    <hyperlink ref="A31" r:id="rId1" display="april.d.newman@maine.gov for spreadsheets and April Newman SHS #14 for signed word documents."/>
  </hyperlinks>
  <printOptions/>
  <pageMargins left="0.75" right="0.75" top="1" bottom="1" header="0.5" footer="0.5"/>
  <pageSetup fitToHeight="1" fitToWidth="1" horizontalDpi="600" verticalDpi="600" orientation="portrait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4"/>
  <sheetViews>
    <sheetView workbookViewId="0" topLeftCell="A1">
      <selection activeCell="C5" sqref="C5"/>
    </sheetView>
  </sheetViews>
  <sheetFormatPr defaultColWidth="12.796875" defaultRowHeight="15.75"/>
  <cols>
    <col min="1" max="1" width="15.3984375" style="8" customWidth="1"/>
    <col min="2" max="2" width="2.19921875" style="8" customWidth="1"/>
    <col min="3" max="3" width="16.19921875" style="8" customWidth="1"/>
    <col min="4" max="4" width="1.796875" style="8" customWidth="1"/>
    <col min="5" max="5" width="29.796875" style="8" customWidth="1"/>
    <col min="6" max="6" width="1.796875" style="8" customWidth="1"/>
    <col min="7" max="7" width="59.19921875" style="8" customWidth="1"/>
    <col min="8" max="8" width="1.796875" style="8" customWidth="1"/>
    <col min="9" max="9" width="19" style="8" customWidth="1"/>
    <col min="10" max="10" width="2" style="8" customWidth="1"/>
    <col min="11" max="11" width="15.796875" style="8" customWidth="1"/>
    <col min="12" max="12" width="1.796875" style="8" customWidth="1"/>
    <col min="13" max="13" width="15.19921875" style="8" customWidth="1"/>
    <col min="14" max="14" width="1.796875" style="8" customWidth="1"/>
    <col min="15" max="15" width="27.59765625" style="8" customWidth="1"/>
    <col min="16" max="16" width="1.796875" style="8" customWidth="1"/>
    <col min="17" max="17" width="25.59765625" style="8" hidden="1" customWidth="1"/>
    <col min="18" max="18" width="1.796875" style="8" hidden="1" customWidth="1"/>
    <col min="19" max="19" width="30.796875" style="8" customWidth="1"/>
    <col min="20" max="20" width="1.796875" style="8" customWidth="1"/>
    <col min="21" max="21" width="30.796875" style="8" customWidth="1"/>
    <col min="22" max="22" width="1.796875" style="8" customWidth="1"/>
    <col min="23" max="23" width="37.796875" style="8" customWidth="1"/>
    <col min="24" max="24" width="3.796875" style="8" customWidth="1"/>
    <col min="25" max="25" width="14.796875" style="8" customWidth="1"/>
    <col min="26" max="26" width="6.59765625" style="8" customWidth="1"/>
    <col min="27" max="247" width="9.796875" style="8" customWidth="1"/>
    <col min="248" max="16384" width="12.796875" style="8" customWidth="1"/>
  </cols>
  <sheetData>
    <row r="1" spans="1:246" ht="18">
      <c r="A1" s="89" t="s">
        <v>256</v>
      </c>
      <c r="B1" s="90"/>
      <c r="C1" s="26" t="s">
        <v>0</v>
      </c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 t="s">
        <v>1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3:246" ht="19.5">
      <c r="C2" s="26" t="s">
        <v>264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9" t="s">
        <v>4</v>
      </c>
      <c r="X2" s="2" t="s">
        <v>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3:246" ht="15.75">
      <c r="C3" s="145" t="str">
        <f>+'Cover page'!A9</f>
        <v>Dept./Agency Name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9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</row>
    <row r="4" spans="3:246" ht="18">
      <c r="C4" s="27" t="s">
        <v>296</v>
      </c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1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5" ht="15.75">
      <c r="A5" s="72" t="s">
        <v>74</v>
      </c>
      <c r="B5" s="11"/>
      <c r="C5" s="10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3"/>
      <c r="U5" s="13"/>
      <c r="V5" s="12"/>
      <c r="W5" s="12"/>
      <c r="X5" s="12"/>
      <c r="Y5" s="14"/>
    </row>
    <row r="6" spans="1:25" ht="12.75" customHeight="1">
      <c r="A6" s="73" t="s">
        <v>75</v>
      </c>
      <c r="C6" s="14"/>
      <c r="X6" s="15"/>
      <c r="Y6" s="14"/>
    </row>
    <row r="7" spans="1:25" ht="12.75" customHeight="1">
      <c r="A7" s="74" t="s">
        <v>73</v>
      </c>
      <c r="C7" s="16"/>
      <c r="X7" s="17"/>
      <c r="Y7" s="14"/>
    </row>
    <row r="8" spans="1:25" ht="15.75">
      <c r="A8" s="63" t="str">
        <f>+'Cover page'!A8</f>
        <v>Dept./Agency Number    (enter here)</v>
      </c>
      <c r="B8" s="78"/>
      <c r="C8" s="79"/>
      <c r="D8" s="78"/>
      <c r="E8" s="78"/>
      <c r="F8" s="80"/>
      <c r="G8" s="63" t="str">
        <f>+'Cover page'!A9</f>
        <v>Dept./Agency Name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4"/>
    </row>
    <row r="9" spans="1:26" ht="15.75">
      <c r="A9" s="6">
        <v>1</v>
      </c>
      <c r="B9" s="4"/>
      <c r="C9" s="4">
        <v>2</v>
      </c>
      <c r="E9" s="4">
        <v>3</v>
      </c>
      <c r="F9" s="4"/>
      <c r="G9" s="4">
        <v>4</v>
      </c>
      <c r="H9" s="4"/>
      <c r="I9" s="4">
        <v>5</v>
      </c>
      <c r="K9" s="4">
        <v>6</v>
      </c>
      <c r="L9" s="4"/>
      <c r="M9" s="4">
        <v>7</v>
      </c>
      <c r="N9" s="5"/>
      <c r="O9" s="4" t="s">
        <v>250</v>
      </c>
      <c r="P9" s="4"/>
      <c r="Q9" s="4" t="s">
        <v>254</v>
      </c>
      <c r="R9" s="4"/>
      <c r="S9" s="4" t="s">
        <v>70</v>
      </c>
      <c r="T9" s="4"/>
      <c r="U9" s="4" t="s">
        <v>71</v>
      </c>
      <c r="W9" s="4">
        <v>10</v>
      </c>
      <c r="X9" s="7"/>
      <c r="Y9" s="20"/>
      <c r="Z9" s="21"/>
    </row>
    <row r="10" spans="1:25" ht="12.75" customHeight="1">
      <c r="A10" s="15"/>
      <c r="B10" s="15"/>
      <c r="C10" s="15"/>
      <c r="D10" s="15"/>
      <c r="G10" s="81"/>
      <c r="H10" s="81"/>
      <c r="I10" s="81"/>
      <c r="J10" s="81"/>
      <c r="K10" s="82" t="s">
        <v>85</v>
      </c>
      <c r="L10" s="81"/>
      <c r="M10" s="81"/>
      <c r="N10" s="81"/>
      <c r="O10" s="83"/>
      <c r="P10" s="83"/>
      <c r="Q10" s="83"/>
      <c r="R10" s="83"/>
      <c r="X10" s="15"/>
      <c r="Y10" s="14"/>
    </row>
    <row r="11" spans="7:18" ht="15.75">
      <c r="G11" s="83"/>
      <c r="H11" s="83"/>
      <c r="I11" s="83"/>
      <c r="J11" s="83"/>
      <c r="K11" s="82" t="s">
        <v>67</v>
      </c>
      <c r="L11" s="83"/>
      <c r="M11" s="83"/>
      <c r="N11" s="83"/>
      <c r="O11" s="83"/>
      <c r="P11" s="83"/>
      <c r="Q11" s="83"/>
      <c r="R11" s="83"/>
    </row>
    <row r="12" spans="1:26" ht="15.75">
      <c r="A12" s="15"/>
      <c r="C12" s="15"/>
      <c r="E12" s="19"/>
      <c r="F12" s="22"/>
      <c r="G12" s="81"/>
      <c r="H12" s="81"/>
      <c r="I12" s="81"/>
      <c r="J12" s="81"/>
      <c r="K12" s="82" t="s">
        <v>68</v>
      </c>
      <c r="L12" s="83"/>
      <c r="M12" s="83"/>
      <c r="N12" s="83"/>
      <c r="O12" s="81"/>
      <c r="P12" s="81"/>
      <c r="Q12" s="81"/>
      <c r="R12" s="81"/>
      <c r="S12" s="19"/>
      <c r="T12" s="19"/>
      <c r="U12" s="19"/>
      <c r="X12" s="15"/>
      <c r="Y12" s="14"/>
      <c r="Z12" s="22"/>
    </row>
    <row r="13" spans="1:26" ht="15.75">
      <c r="A13" s="23"/>
      <c r="B13" s="23"/>
      <c r="C13" s="23"/>
      <c r="D13" s="23"/>
      <c r="E13" s="24"/>
      <c r="F13" s="25"/>
      <c r="G13" s="84"/>
      <c r="H13" s="84"/>
      <c r="I13" s="84"/>
      <c r="J13" s="84"/>
      <c r="K13" s="84" t="s">
        <v>83</v>
      </c>
      <c r="L13" s="85"/>
      <c r="M13" s="85"/>
      <c r="N13" s="85"/>
      <c r="O13" s="84"/>
      <c r="P13" s="84"/>
      <c r="Q13" s="84"/>
      <c r="R13" s="84"/>
      <c r="S13" s="24"/>
      <c r="T13" s="24"/>
      <c r="U13" s="24"/>
      <c r="V13" s="23"/>
      <c r="W13" s="24"/>
      <c r="X13" s="23"/>
      <c r="Y13" s="14"/>
      <c r="Z13" s="22"/>
    </row>
    <row r="14" spans="1:246" s="30" customFormat="1" ht="114" customHeight="1">
      <c r="A14" s="29" t="s">
        <v>12</v>
      </c>
      <c r="C14" s="29" t="s">
        <v>2</v>
      </c>
      <c r="E14" s="29" t="s">
        <v>3</v>
      </c>
      <c r="F14" s="29"/>
      <c r="G14" s="32" t="s">
        <v>9</v>
      </c>
      <c r="H14" s="32"/>
      <c r="I14" s="29" t="s">
        <v>13</v>
      </c>
      <c r="J14" s="29"/>
      <c r="K14" s="29" t="s">
        <v>84</v>
      </c>
      <c r="L14" s="29"/>
      <c r="M14" s="29" t="s">
        <v>7</v>
      </c>
      <c r="N14" s="29"/>
      <c r="O14" s="29" t="s">
        <v>10</v>
      </c>
      <c r="P14" s="29"/>
      <c r="Q14" s="29" t="s">
        <v>255</v>
      </c>
      <c r="R14" s="29"/>
      <c r="S14" s="75" t="s">
        <v>253</v>
      </c>
      <c r="T14" s="29"/>
      <c r="U14" s="75" t="s">
        <v>72</v>
      </c>
      <c r="V14" s="29"/>
      <c r="W14" s="29" t="s">
        <v>6</v>
      </c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</row>
    <row r="15" spans="1:246" ht="15.75">
      <c r="A15" s="34" t="s">
        <v>11</v>
      </c>
      <c r="B15" s="23"/>
      <c r="C15" s="23"/>
      <c r="D15" s="23"/>
      <c r="E15" s="23"/>
      <c r="F15" s="23"/>
      <c r="G15" s="23"/>
      <c r="H15" s="23"/>
      <c r="I15" s="33" t="s">
        <v>81</v>
      </c>
      <c r="J15" s="23"/>
      <c r="K15" s="23"/>
      <c r="L15" s="23"/>
      <c r="M15" s="23"/>
      <c r="N15" s="23"/>
      <c r="O15" s="74" t="s">
        <v>252</v>
      </c>
      <c r="P15" s="74"/>
      <c r="Q15" s="74"/>
      <c r="R15" s="74"/>
      <c r="S15" s="23"/>
      <c r="T15" s="23"/>
      <c r="U15" s="23"/>
      <c r="V15" s="23"/>
      <c r="W15" s="23"/>
      <c r="X15" s="23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</row>
    <row r="16" spans="1:246" ht="15.75">
      <c r="A16" s="91" t="s">
        <v>257</v>
      </c>
      <c r="X16" s="88" t="str">
        <f>IF(K16="T","I made sure offsetting pass-thru funds were reported by the agency noted in column 9a",IF(K16="P","I made sure offsetting transfers were reported by the agency noted in column 9b","  "))</f>
        <v>  </v>
      </c>
      <c r="Z16" s="76" t="str">
        <f>IF(K16="T",-S16,"  ")</f>
        <v>  </v>
      </c>
      <c r="AA16" s="76" t="str">
        <f>IF(K16="N",-S16,"  ")</f>
        <v>  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</row>
    <row r="17" spans="1:246" ht="15.75">
      <c r="A17" s="8" t="s">
        <v>258</v>
      </c>
      <c r="X17" s="88"/>
      <c r="Z17" s="76"/>
      <c r="AA17" s="76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</row>
    <row r="18" spans="1:27" ht="15.75" customHeight="1">
      <c r="A18" s="8" t="s">
        <v>259</v>
      </c>
      <c r="W18" s="88"/>
      <c r="X18" s="88" t="str">
        <f aca="true" t="shared" si="0" ref="X18:X30">IF(K18="T","I made sure offsetting pass-thru funds were reported by the agency noted in column 9a",IF(K18="P","I made sure offsetting transfers were reported by the agency noted in column 9b","  "))</f>
        <v>  </v>
      </c>
      <c r="Z18" s="76" t="str">
        <f aca="true" t="shared" si="1" ref="Z18:Z30">IF(K18="T",-S18,"  ")</f>
        <v>  </v>
      </c>
      <c r="AA18" s="76" t="str">
        <f aca="true" t="shared" si="2" ref="AA18:AA30">IF(K18="N",-S18,"  ")</f>
        <v>  </v>
      </c>
    </row>
    <row r="19" spans="1:27" ht="15.75" customHeight="1">
      <c r="A19" s="8" t="s">
        <v>260</v>
      </c>
      <c r="W19" s="88"/>
      <c r="X19" s="88" t="str">
        <f t="shared" si="0"/>
        <v>  </v>
      </c>
      <c r="Z19" s="76" t="str">
        <f t="shared" si="1"/>
        <v>  </v>
      </c>
      <c r="AA19" s="76" t="str">
        <f t="shared" si="2"/>
        <v>  </v>
      </c>
    </row>
    <row r="20" spans="1:27" ht="15.75" customHeight="1">
      <c r="A20" s="8" t="s">
        <v>261</v>
      </c>
      <c r="W20" s="88"/>
      <c r="X20" s="88" t="str">
        <f t="shared" si="0"/>
        <v>  </v>
      </c>
      <c r="Z20" s="76" t="str">
        <f t="shared" si="1"/>
        <v>  </v>
      </c>
      <c r="AA20" s="76" t="str">
        <f t="shared" si="2"/>
        <v>  </v>
      </c>
    </row>
    <row r="21" spans="1:27" ht="15.75" customHeight="1">
      <c r="A21" s="8" t="s">
        <v>169</v>
      </c>
      <c r="W21" s="88"/>
      <c r="X21" s="88" t="str">
        <f t="shared" si="0"/>
        <v>  </v>
      </c>
      <c r="Z21" s="76" t="str">
        <f t="shared" si="1"/>
        <v>  </v>
      </c>
      <c r="AA21" s="76" t="str">
        <f t="shared" si="2"/>
        <v>  </v>
      </c>
    </row>
    <row r="22" spans="1:27" ht="15.75" customHeight="1">
      <c r="A22" s="8" t="s">
        <v>87</v>
      </c>
      <c r="W22" s="88"/>
      <c r="X22" s="88" t="str">
        <f t="shared" si="0"/>
        <v>  </v>
      </c>
      <c r="Z22" s="76" t="str">
        <f t="shared" si="1"/>
        <v>  </v>
      </c>
      <c r="AA22" s="76" t="str">
        <f t="shared" si="2"/>
        <v>  </v>
      </c>
    </row>
    <row r="23" spans="23:27" ht="15.75" customHeight="1">
      <c r="W23" s="88"/>
      <c r="X23" s="88" t="str">
        <f t="shared" si="0"/>
        <v>  </v>
      </c>
      <c r="Z23" s="76" t="str">
        <f t="shared" si="1"/>
        <v>  </v>
      </c>
      <c r="AA23" s="76" t="str">
        <f t="shared" si="2"/>
        <v>  </v>
      </c>
    </row>
    <row r="24" spans="23:27" ht="15.75" customHeight="1">
      <c r="W24" s="88"/>
      <c r="X24" s="88" t="str">
        <f t="shared" si="0"/>
        <v>  </v>
      </c>
      <c r="Z24" s="76" t="str">
        <f t="shared" si="1"/>
        <v>  </v>
      </c>
      <c r="AA24" s="76" t="str">
        <f t="shared" si="2"/>
        <v>  </v>
      </c>
    </row>
    <row r="25" spans="23:27" ht="15.75">
      <c r="W25" s="88"/>
      <c r="X25" s="88" t="str">
        <f t="shared" si="0"/>
        <v>  </v>
      </c>
      <c r="Z25" s="76" t="str">
        <f t="shared" si="1"/>
        <v>  </v>
      </c>
      <c r="AA25" s="76" t="str">
        <f t="shared" si="2"/>
        <v>  </v>
      </c>
    </row>
    <row r="26" spans="23:27" ht="15.75" customHeight="1">
      <c r="W26" s="88"/>
      <c r="X26" s="88" t="str">
        <f t="shared" si="0"/>
        <v>  </v>
      </c>
      <c r="Z26" s="76" t="str">
        <f t="shared" si="1"/>
        <v>  </v>
      </c>
      <c r="AA26" s="76" t="str">
        <f t="shared" si="2"/>
        <v>  </v>
      </c>
    </row>
    <row r="27" spans="23:27" ht="15.75" customHeight="1">
      <c r="W27" s="88"/>
      <c r="X27" s="88" t="str">
        <f t="shared" si="0"/>
        <v>  </v>
      </c>
      <c r="Z27" s="76" t="str">
        <f t="shared" si="1"/>
        <v>  </v>
      </c>
      <c r="AA27" s="76" t="str">
        <f t="shared" si="2"/>
        <v>  </v>
      </c>
    </row>
    <row r="28" spans="23:27" ht="15.75">
      <c r="W28" s="88"/>
      <c r="X28" s="88" t="str">
        <f t="shared" si="0"/>
        <v>  </v>
      </c>
      <c r="Z28" s="76" t="str">
        <f t="shared" si="1"/>
        <v>  </v>
      </c>
      <c r="AA28" s="76" t="str">
        <f t="shared" si="2"/>
        <v>  </v>
      </c>
    </row>
    <row r="29" spans="23:27" ht="15.75">
      <c r="W29" s="88"/>
      <c r="X29" s="88" t="str">
        <f t="shared" si="0"/>
        <v>  </v>
      </c>
      <c r="Z29" s="76" t="str">
        <f t="shared" si="1"/>
        <v>  </v>
      </c>
      <c r="AA29" s="76" t="str">
        <f t="shared" si="2"/>
        <v>  </v>
      </c>
    </row>
    <row r="30" spans="23:27" ht="15.75">
      <c r="W30" s="88"/>
      <c r="X30" s="88" t="str">
        <f t="shared" si="0"/>
        <v>  </v>
      </c>
      <c r="Z30" s="76" t="str">
        <f t="shared" si="1"/>
        <v>  </v>
      </c>
      <c r="AA30" s="76" t="str">
        <f t="shared" si="2"/>
        <v>  </v>
      </c>
    </row>
    <row r="31" spans="2:27" ht="18">
      <c r="B31" s="28" t="s">
        <v>5</v>
      </c>
      <c r="G31" s="8" t="s">
        <v>69</v>
      </c>
      <c r="O31" s="77">
        <f>SUM(O16:O30)</f>
        <v>0</v>
      </c>
      <c r="P31" s="124"/>
      <c r="Q31" s="77">
        <f>SUM(Q16:Q30)</f>
        <v>0</v>
      </c>
      <c r="R31" s="124"/>
      <c r="Z31" s="71">
        <f>SUM(Z16:Z30)</f>
        <v>0</v>
      </c>
      <c r="AA31" s="71">
        <f>SUM(AA16:AA30)</f>
        <v>0</v>
      </c>
    </row>
    <row r="33" ht="15.75">
      <c r="G33" s="8" t="s">
        <v>165</v>
      </c>
    </row>
    <row r="34" ht="15.75" customHeight="1">
      <c r="G34" s="8" t="s">
        <v>76</v>
      </c>
    </row>
    <row r="35" spans="7:18" ht="15.75">
      <c r="G35" s="8" t="s">
        <v>77</v>
      </c>
      <c r="O35" s="76">
        <f>+Z31</f>
        <v>0</v>
      </c>
      <c r="P35" s="76"/>
      <c r="Q35" s="76"/>
      <c r="R35" s="76"/>
    </row>
    <row r="36" ht="15.75">
      <c r="G36" s="8" t="s">
        <v>78</v>
      </c>
    </row>
    <row r="37" spans="7:18" ht="15.75">
      <c r="G37" s="8" t="s">
        <v>79</v>
      </c>
      <c r="O37" s="76">
        <f>+AA31</f>
        <v>0</v>
      </c>
      <c r="P37" s="76"/>
      <c r="Q37" s="76"/>
      <c r="R37" s="76"/>
    </row>
    <row r="38" ht="15.75">
      <c r="G38" s="8" t="s">
        <v>80</v>
      </c>
    </row>
    <row r="39" ht="15.75">
      <c r="G39" s="8" t="s">
        <v>166</v>
      </c>
    </row>
    <row r="44" spans="9:18" ht="15.75">
      <c r="I44" s="8" t="s">
        <v>167</v>
      </c>
      <c r="O44" s="71">
        <f>SUM(O31:O43)</f>
        <v>0</v>
      </c>
      <c r="P44" s="15"/>
      <c r="Q44" s="15"/>
      <c r="R44" s="15"/>
    </row>
  </sheetData>
  <sheetProtection/>
  <mergeCells count="1">
    <mergeCell ref="C3:V3"/>
  </mergeCells>
  <printOptions/>
  <pageMargins left="0.75" right="0.75" top="1" bottom="1" header="0.5" footer="0.5"/>
  <pageSetup fitToHeight="1" fitToWidth="1" horizontalDpi="600" verticalDpi="600" orientation="landscape" paperSize="5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5"/>
  <sheetViews>
    <sheetView zoomScalePageLayoutView="0" workbookViewId="0" topLeftCell="A1">
      <selection activeCell="A1" sqref="A1"/>
    </sheetView>
  </sheetViews>
  <sheetFormatPr defaultColWidth="12.796875" defaultRowHeight="15.75"/>
  <cols>
    <col min="1" max="1" width="15.3984375" style="8" customWidth="1"/>
    <col min="2" max="2" width="2.19921875" style="8" customWidth="1"/>
    <col min="3" max="3" width="12" style="8" customWidth="1"/>
    <col min="4" max="4" width="1.796875" style="8" customWidth="1"/>
    <col min="5" max="5" width="29.796875" style="8" customWidth="1"/>
    <col min="6" max="6" width="1.796875" style="8" customWidth="1"/>
    <col min="7" max="7" width="59.19921875" style="8" customWidth="1"/>
    <col min="8" max="8" width="1.796875" style="8" customWidth="1"/>
    <col min="9" max="9" width="19" style="8" customWidth="1"/>
    <col min="10" max="10" width="2" style="8" customWidth="1"/>
    <col min="11" max="11" width="15.796875" style="8" customWidth="1"/>
    <col min="12" max="12" width="1.796875" style="8" customWidth="1"/>
    <col min="13" max="13" width="11.59765625" style="8" customWidth="1"/>
    <col min="14" max="14" width="1.796875" style="8" customWidth="1"/>
    <col min="15" max="15" width="21" style="8" customWidth="1"/>
    <col min="16" max="16" width="1.796875" style="8" customWidth="1"/>
    <col min="17" max="17" width="21" style="8" customWidth="1"/>
    <col min="18" max="18" width="1.796875" style="8" customWidth="1"/>
    <col min="19" max="19" width="30.796875" style="8" customWidth="1"/>
    <col min="20" max="20" width="1.796875" style="8" customWidth="1"/>
    <col min="21" max="21" width="30.796875" style="8" customWidth="1"/>
    <col min="22" max="22" width="1.796875" style="8" customWidth="1"/>
    <col min="23" max="23" width="37.796875" style="8" customWidth="1"/>
    <col min="24" max="24" width="3.796875" style="8" customWidth="1"/>
    <col min="25" max="25" width="14.796875" style="8" customWidth="1"/>
    <col min="26" max="26" width="6.59765625" style="8" customWidth="1"/>
    <col min="27" max="247" width="9.796875" style="8" customWidth="1"/>
    <col min="248" max="16384" width="12.796875" style="8" customWidth="1"/>
  </cols>
  <sheetData>
    <row r="1" spans="1:246" ht="18">
      <c r="A1" s="89" t="s">
        <v>263</v>
      </c>
      <c r="B1" s="90"/>
      <c r="C1" s="26" t="s">
        <v>0</v>
      </c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 t="s">
        <v>1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3:246" ht="18">
      <c r="C2" s="26" t="s">
        <v>8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9" t="s">
        <v>4</v>
      </c>
      <c r="X2" s="2" t="s">
        <v>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2:246" ht="18" customHeight="1">
      <c r="B3" s="146" t="str">
        <f>+'Cover page'!A9</f>
        <v>Dept./Agency Name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</row>
    <row r="4" spans="3:246" ht="18">
      <c r="C4" s="27" t="s">
        <v>296</v>
      </c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1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5" ht="15.75">
      <c r="A5" s="72" t="s">
        <v>74</v>
      </c>
      <c r="B5" s="11"/>
      <c r="C5" s="10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3"/>
      <c r="U5" s="13"/>
      <c r="V5" s="12"/>
      <c r="W5" s="12"/>
      <c r="X5" s="12"/>
      <c r="Y5" s="14"/>
    </row>
    <row r="6" spans="1:25" ht="12.75" customHeight="1">
      <c r="A6" s="73" t="s">
        <v>75</v>
      </c>
      <c r="C6" s="14"/>
      <c r="X6" s="15"/>
      <c r="Y6" s="14"/>
    </row>
    <row r="7" spans="1:25" ht="12.75" customHeight="1">
      <c r="A7" s="74" t="s">
        <v>73</v>
      </c>
      <c r="C7" s="16"/>
      <c r="X7" s="17"/>
      <c r="Y7" s="14"/>
    </row>
    <row r="8" spans="1:25" ht="15.75">
      <c r="A8" s="63" t="str">
        <f>+'Cover page'!A8</f>
        <v>Dept./Agency Number    (enter here)</v>
      </c>
      <c r="B8" s="78"/>
      <c r="C8" s="79"/>
      <c r="D8" s="78"/>
      <c r="E8" s="78"/>
      <c r="F8" s="80"/>
      <c r="G8" s="63" t="str">
        <f>+'Cover page'!A9</f>
        <v>Dept./Agency Name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4"/>
    </row>
    <row r="9" spans="1:26" ht="15.75">
      <c r="A9" s="6">
        <v>1</v>
      </c>
      <c r="B9" s="4"/>
      <c r="C9" s="4">
        <v>2</v>
      </c>
      <c r="E9" s="4">
        <v>3</v>
      </c>
      <c r="F9" s="4"/>
      <c r="G9" s="4">
        <v>4</v>
      </c>
      <c r="H9" s="4"/>
      <c r="I9" s="4">
        <v>5</v>
      </c>
      <c r="K9" s="4">
        <v>6</v>
      </c>
      <c r="L9" s="4"/>
      <c r="M9" s="4">
        <v>7</v>
      </c>
      <c r="N9" s="5"/>
      <c r="O9" s="4" t="s">
        <v>250</v>
      </c>
      <c r="P9" s="4"/>
      <c r="Q9" s="4" t="s">
        <v>254</v>
      </c>
      <c r="R9" s="4"/>
      <c r="S9" s="4" t="s">
        <v>70</v>
      </c>
      <c r="T9" s="4"/>
      <c r="U9" s="4" t="s">
        <v>71</v>
      </c>
      <c r="W9" s="4">
        <v>10</v>
      </c>
      <c r="X9" s="7"/>
      <c r="Y9" s="20"/>
      <c r="Z9" s="21"/>
    </row>
    <row r="10" spans="1:25" ht="12.75" customHeight="1">
      <c r="A10" s="15"/>
      <c r="B10" s="15"/>
      <c r="C10" s="15"/>
      <c r="D10" s="15"/>
      <c r="G10" s="81"/>
      <c r="H10" s="81"/>
      <c r="I10" s="81"/>
      <c r="J10" s="81"/>
      <c r="K10" s="82" t="s">
        <v>85</v>
      </c>
      <c r="L10" s="81"/>
      <c r="M10" s="81"/>
      <c r="N10" s="81"/>
      <c r="O10" s="83"/>
      <c r="P10" s="83"/>
      <c r="Q10" s="83"/>
      <c r="R10" s="83"/>
      <c r="X10" s="15"/>
      <c r="Y10" s="14"/>
    </row>
    <row r="11" spans="7:18" ht="15.75">
      <c r="G11" s="83"/>
      <c r="H11" s="83"/>
      <c r="I11" s="83"/>
      <c r="J11" s="83"/>
      <c r="K11" s="82" t="s">
        <v>67</v>
      </c>
      <c r="L11" s="83"/>
      <c r="M11" s="83"/>
      <c r="N11" s="83"/>
      <c r="O11" s="83"/>
      <c r="P11" s="83"/>
      <c r="Q11" s="83"/>
      <c r="R11" s="83"/>
    </row>
    <row r="12" spans="1:26" ht="15.75">
      <c r="A12" s="15"/>
      <c r="C12" s="15"/>
      <c r="E12" s="19"/>
      <c r="F12" s="22"/>
      <c r="G12" s="81"/>
      <c r="H12" s="81"/>
      <c r="I12" s="81"/>
      <c r="J12" s="81"/>
      <c r="K12" s="82" t="s">
        <v>68</v>
      </c>
      <c r="L12" s="83"/>
      <c r="M12" s="83"/>
      <c r="N12" s="83"/>
      <c r="O12" s="81"/>
      <c r="P12" s="81"/>
      <c r="Q12" s="81"/>
      <c r="R12" s="81"/>
      <c r="S12" s="19"/>
      <c r="T12" s="19"/>
      <c r="U12" s="19"/>
      <c r="X12" s="15"/>
      <c r="Y12" s="14"/>
      <c r="Z12" s="22"/>
    </row>
    <row r="13" spans="1:26" ht="15.75">
      <c r="A13" s="23"/>
      <c r="B13" s="23"/>
      <c r="C13" s="23"/>
      <c r="D13" s="23"/>
      <c r="E13" s="24"/>
      <c r="F13" s="25"/>
      <c r="G13" s="84"/>
      <c r="H13" s="84"/>
      <c r="I13" s="84"/>
      <c r="J13" s="84"/>
      <c r="K13" s="84" t="s">
        <v>83</v>
      </c>
      <c r="L13" s="85"/>
      <c r="M13" s="85"/>
      <c r="N13" s="85"/>
      <c r="O13" s="84"/>
      <c r="P13" s="84"/>
      <c r="Q13" s="84"/>
      <c r="R13" s="84"/>
      <c r="S13" s="24"/>
      <c r="T13" s="24"/>
      <c r="U13" s="24"/>
      <c r="V13" s="23"/>
      <c r="W13" s="24"/>
      <c r="X13" s="23"/>
      <c r="Y13" s="14"/>
      <c r="Z13" s="22"/>
    </row>
    <row r="14" spans="1:246" s="30" customFormat="1" ht="114" customHeight="1">
      <c r="A14" s="29" t="s">
        <v>12</v>
      </c>
      <c r="C14" s="29" t="s">
        <v>2</v>
      </c>
      <c r="E14" s="29" t="s">
        <v>3</v>
      </c>
      <c r="F14" s="29"/>
      <c r="G14" s="32" t="s">
        <v>9</v>
      </c>
      <c r="H14" s="32"/>
      <c r="I14" s="29" t="s">
        <v>13</v>
      </c>
      <c r="J14" s="29"/>
      <c r="K14" s="29" t="s">
        <v>84</v>
      </c>
      <c r="L14" s="29"/>
      <c r="M14" s="29" t="s">
        <v>7</v>
      </c>
      <c r="N14" s="29"/>
      <c r="O14" s="29" t="s">
        <v>10</v>
      </c>
      <c r="P14" s="29"/>
      <c r="Q14" s="29" t="s">
        <v>255</v>
      </c>
      <c r="R14" s="29"/>
      <c r="S14" s="75" t="s">
        <v>253</v>
      </c>
      <c r="T14" s="29"/>
      <c r="U14" s="75" t="s">
        <v>72</v>
      </c>
      <c r="V14" s="29"/>
      <c r="W14" s="29" t="s">
        <v>6</v>
      </c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</row>
    <row r="15" spans="1:246" ht="15.75">
      <c r="A15" s="34" t="s">
        <v>11</v>
      </c>
      <c r="B15" s="23"/>
      <c r="C15" s="23"/>
      <c r="D15" s="23"/>
      <c r="E15" s="23"/>
      <c r="F15" s="23"/>
      <c r="G15" s="23"/>
      <c r="H15" s="23"/>
      <c r="I15" s="33" t="s">
        <v>81</v>
      </c>
      <c r="J15" s="23"/>
      <c r="K15" s="23"/>
      <c r="L15" s="23"/>
      <c r="M15" s="23"/>
      <c r="N15" s="23"/>
      <c r="O15" s="74" t="s">
        <v>252</v>
      </c>
      <c r="P15" s="74"/>
      <c r="Q15" s="74"/>
      <c r="R15" s="74"/>
      <c r="S15" s="23"/>
      <c r="T15" s="23"/>
      <c r="U15" s="23"/>
      <c r="V15" s="23"/>
      <c r="W15" s="23"/>
      <c r="X15" s="23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</row>
    <row r="16" spans="1:246" ht="15.75">
      <c r="A16" s="91" t="s">
        <v>251</v>
      </c>
      <c r="X16" s="88" t="str">
        <f>IF(K16="T","I made sure offsetting pass-thru funds were reported by the agency noted in column 9a",IF(K16="P","I made sure offsetting transfers were reported by the agency noted in column 9b","  "))</f>
        <v>  </v>
      </c>
      <c r="Z16" s="76" t="str">
        <f>IF(K16="T",-S16,"  ")</f>
        <v>  </v>
      </c>
      <c r="AA16" s="76" t="str">
        <f>IF(K16="N",-S16,"  ")</f>
        <v>  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</row>
    <row r="17" spans="1:246" ht="15.75">
      <c r="A17" s="8" t="s">
        <v>262</v>
      </c>
      <c r="X17" s="88"/>
      <c r="Z17" s="76"/>
      <c r="AA17" s="76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</row>
    <row r="18" spans="1:27" ht="15.75" customHeight="1">
      <c r="A18" s="8" t="s">
        <v>259</v>
      </c>
      <c r="W18" s="88"/>
      <c r="X18" s="88" t="str">
        <f aca="true" t="shared" si="0" ref="X18:X31">IF(K18="T","I made sure offsetting pass-thru funds were reported by the agency noted in column 9a",IF(K18="P","I made sure offsetting transfers were reported by the agency noted in column 9b","  "))</f>
        <v>  </v>
      </c>
      <c r="Z18" s="76" t="str">
        <f aca="true" t="shared" si="1" ref="Z18:Z31">IF(K18="T",-S18,"  ")</f>
        <v>  </v>
      </c>
      <c r="AA18" s="76" t="str">
        <f aca="true" t="shared" si="2" ref="AA18:AA31">IF(K18="N",-S18,"  ")</f>
        <v>  </v>
      </c>
    </row>
    <row r="19" spans="1:27" ht="15.75" customHeight="1">
      <c r="A19" s="8" t="s">
        <v>260</v>
      </c>
      <c r="W19" s="88"/>
      <c r="X19" s="88" t="str">
        <f t="shared" si="0"/>
        <v>  </v>
      </c>
      <c r="Z19" s="76" t="str">
        <f t="shared" si="1"/>
        <v>  </v>
      </c>
      <c r="AA19" s="76" t="str">
        <f t="shared" si="2"/>
        <v>  </v>
      </c>
    </row>
    <row r="20" spans="1:27" ht="15.75" customHeight="1">
      <c r="A20" s="8" t="s">
        <v>261</v>
      </c>
      <c r="W20" s="88"/>
      <c r="X20" s="88" t="str">
        <f t="shared" si="0"/>
        <v>  </v>
      </c>
      <c r="Z20" s="76" t="str">
        <f t="shared" si="1"/>
        <v>  </v>
      </c>
      <c r="AA20" s="76" t="str">
        <f t="shared" si="2"/>
        <v>  </v>
      </c>
    </row>
    <row r="21" spans="1:27" ht="15.75" customHeight="1">
      <c r="A21" s="8" t="s">
        <v>169</v>
      </c>
      <c r="W21" s="88"/>
      <c r="X21" s="88" t="str">
        <f t="shared" si="0"/>
        <v>  </v>
      </c>
      <c r="Z21" s="76" t="str">
        <f t="shared" si="1"/>
        <v>  </v>
      </c>
      <c r="AA21" s="76" t="str">
        <f t="shared" si="2"/>
        <v>  </v>
      </c>
    </row>
    <row r="22" spans="1:27" ht="15.75" customHeight="1">
      <c r="A22" s="8" t="s">
        <v>87</v>
      </c>
      <c r="W22" s="88"/>
      <c r="X22" s="88" t="str">
        <f t="shared" si="0"/>
        <v>  </v>
      </c>
      <c r="Z22" s="76" t="str">
        <f t="shared" si="1"/>
        <v>  </v>
      </c>
      <c r="AA22" s="76" t="str">
        <f t="shared" si="2"/>
        <v>  </v>
      </c>
    </row>
    <row r="23" spans="23:27" ht="15.75" customHeight="1">
      <c r="W23" s="88"/>
      <c r="X23" s="88" t="str">
        <f t="shared" si="0"/>
        <v>  </v>
      </c>
      <c r="Z23" s="76" t="str">
        <f t="shared" si="1"/>
        <v>  </v>
      </c>
      <c r="AA23" s="76" t="str">
        <f t="shared" si="2"/>
        <v>  </v>
      </c>
    </row>
    <row r="24" spans="23:27" ht="15.75" customHeight="1">
      <c r="W24" s="88"/>
      <c r="X24" s="88" t="str">
        <f t="shared" si="0"/>
        <v>  </v>
      </c>
      <c r="Z24" s="76" t="str">
        <f t="shared" si="1"/>
        <v>  </v>
      </c>
      <c r="AA24" s="76" t="str">
        <f t="shared" si="2"/>
        <v>  </v>
      </c>
    </row>
    <row r="25" spans="23:27" ht="15.75" customHeight="1">
      <c r="W25" s="88"/>
      <c r="X25" s="88" t="str">
        <f t="shared" si="0"/>
        <v>  </v>
      </c>
      <c r="Z25" s="76" t="str">
        <f t="shared" si="1"/>
        <v>  </v>
      </c>
      <c r="AA25" s="76" t="str">
        <f t="shared" si="2"/>
        <v>  </v>
      </c>
    </row>
    <row r="26" spans="23:27" ht="15.75">
      <c r="W26" s="88"/>
      <c r="X26" s="88" t="str">
        <f t="shared" si="0"/>
        <v>  </v>
      </c>
      <c r="Z26" s="76" t="str">
        <f t="shared" si="1"/>
        <v>  </v>
      </c>
      <c r="AA26" s="76" t="str">
        <f t="shared" si="2"/>
        <v>  </v>
      </c>
    </row>
    <row r="27" spans="23:27" ht="15.75" customHeight="1">
      <c r="W27" s="88"/>
      <c r="X27" s="88" t="str">
        <f t="shared" si="0"/>
        <v>  </v>
      </c>
      <c r="Z27" s="76" t="str">
        <f t="shared" si="1"/>
        <v>  </v>
      </c>
      <c r="AA27" s="76" t="str">
        <f t="shared" si="2"/>
        <v>  </v>
      </c>
    </row>
    <row r="28" spans="23:27" ht="15.75" customHeight="1">
      <c r="W28" s="88"/>
      <c r="X28" s="88" t="str">
        <f t="shared" si="0"/>
        <v>  </v>
      </c>
      <c r="Z28" s="76" t="str">
        <f t="shared" si="1"/>
        <v>  </v>
      </c>
      <c r="AA28" s="76" t="str">
        <f t="shared" si="2"/>
        <v>  </v>
      </c>
    </row>
    <row r="29" spans="23:27" ht="15.75">
      <c r="W29" s="88"/>
      <c r="X29" s="88" t="str">
        <f t="shared" si="0"/>
        <v>  </v>
      </c>
      <c r="Z29" s="76" t="str">
        <f t="shared" si="1"/>
        <v>  </v>
      </c>
      <c r="AA29" s="76" t="str">
        <f t="shared" si="2"/>
        <v>  </v>
      </c>
    </row>
    <row r="30" spans="23:27" ht="15.75">
      <c r="W30" s="88"/>
      <c r="X30" s="88" t="str">
        <f t="shared" si="0"/>
        <v>  </v>
      </c>
      <c r="Z30" s="76" t="str">
        <f t="shared" si="1"/>
        <v>  </v>
      </c>
      <c r="AA30" s="76" t="str">
        <f t="shared" si="2"/>
        <v>  </v>
      </c>
    </row>
    <row r="31" spans="23:27" ht="15.75">
      <c r="W31" s="88"/>
      <c r="X31" s="88" t="str">
        <f t="shared" si="0"/>
        <v>  </v>
      </c>
      <c r="Z31" s="76" t="str">
        <f t="shared" si="1"/>
        <v>  </v>
      </c>
      <c r="AA31" s="76" t="str">
        <f t="shared" si="2"/>
        <v>  </v>
      </c>
    </row>
    <row r="32" spans="2:27" ht="18">
      <c r="B32" s="28" t="s">
        <v>5</v>
      </c>
      <c r="G32" s="8" t="s">
        <v>69</v>
      </c>
      <c r="O32" s="77">
        <f>SUM(O16:O31)</f>
        <v>0</v>
      </c>
      <c r="P32" s="124"/>
      <c r="Q32" s="77">
        <f>SUM(Q16:Q31)</f>
        <v>0</v>
      </c>
      <c r="R32" s="124"/>
      <c r="Z32" s="71">
        <f>SUM(Z16:Z31)</f>
        <v>0</v>
      </c>
      <c r="AA32" s="71">
        <f>SUM(AA16:AA31)</f>
        <v>0</v>
      </c>
    </row>
    <row r="34" ht="15.75">
      <c r="G34" s="8" t="s">
        <v>165</v>
      </c>
    </row>
    <row r="35" ht="15.75" customHeight="1">
      <c r="G35" s="8" t="s">
        <v>76</v>
      </c>
    </row>
    <row r="36" spans="7:18" ht="15.75">
      <c r="G36" s="8" t="s">
        <v>77</v>
      </c>
      <c r="O36" s="76">
        <f>+Z32</f>
        <v>0</v>
      </c>
      <c r="P36" s="76"/>
      <c r="Q36" s="76"/>
      <c r="R36" s="76"/>
    </row>
    <row r="37" ht="15.75">
      <c r="G37" s="8" t="s">
        <v>78</v>
      </c>
    </row>
    <row r="38" spans="7:18" ht="15.75">
      <c r="G38" s="8" t="s">
        <v>79</v>
      </c>
      <c r="O38" s="76">
        <f>+AA32</f>
        <v>0</v>
      </c>
      <c r="P38" s="76"/>
      <c r="Q38" s="76"/>
      <c r="R38" s="76"/>
    </row>
    <row r="39" ht="15.75">
      <c r="G39" s="8" t="s">
        <v>80</v>
      </c>
    </row>
    <row r="40" ht="15.75">
      <c r="G40" s="8" t="s">
        <v>166</v>
      </c>
    </row>
    <row r="41" ht="15.75">
      <c r="G41" s="126" t="s">
        <v>265</v>
      </c>
    </row>
    <row r="45" spans="9:18" ht="15.75">
      <c r="I45" s="8" t="s">
        <v>167</v>
      </c>
      <c r="O45" s="71">
        <f>SUM(O32:O44)</f>
        <v>0</v>
      </c>
      <c r="P45" s="15"/>
      <c r="Q45" s="15"/>
      <c r="R45" s="15"/>
    </row>
  </sheetData>
  <sheetProtection/>
  <mergeCells count="1">
    <mergeCell ref="B3:W3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A17" sqref="A17"/>
    </sheetView>
  </sheetViews>
  <sheetFormatPr defaultColWidth="9.59765625" defaultRowHeight="15.75"/>
  <cols>
    <col min="1" max="1" width="69.19921875" style="0" customWidth="1"/>
    <col min="2" max="2" width="17" style="0" bestFit="1" customWidth="1"/>
    <col min="3" max="3" width="59.59765625" style="0" bestFit="1" customWidth="1"/>
    <col min="4" max="4" width="37" style="0" hidden="1" customWidth="1"/>
  </cols>
  <sheetData>
    <row r="1" spans="1:4" ht="15.75">
      <c r="A1" s="131" t="s">
        <v>96</v>
      </c>
      <c r="B1" s="131" t="s">
        <v>170</v>
      </c>
      <c r="C1" s="147" t="s">
        <v>171</v>
      </c>
      <c r="D1" s="147"/>
    </row>
    <row r="2" spans="1:4" ht="16.5" thickBot="1">
      <c r="A2" s="132" t="s">
        <v>172</v>
      </c>
      <c r="B2" s="133" t="s">
        <v>173</v>
      </c>
      <c r="C2" s="132" t="s">
        <v>195</v>
      </c>
      <c r="D2" s="123"/>
    </row>
    <row r="3" spans="1:4" ht="16.5" thickBot="1">
      <c r="A3" s="134" t="s">
        <v>174</v>
      </c>
      <c r="B3" s="135" t="s">
        <v>175</v>
      </c>
      <c r="C3" s="134" t="s">
        <v>197</v>
      </c>
      <c r="D3" s="123"/>
    </row>
    <row r="4" spans="1:4" ht="16.5" thickBot="1">
      <c r="A4" s="136" t="s">
        <v>176</v>
      </c>
      <c r="B4" s="137" t="s">
        <v>177</v>
      </c>
      <c r="C4" s="136" t="s">
        <v>289</v>
      </c>
      <c r="D4" s="123"/>
    </row>
    <row r="5" spans="1:4" ht="16.5" thickBot="1">
      <c r="A5" s="134" t="s">
        <v>178</v>
      </c>
      <c r="B5" s="135" t="s">
        <v>179</v>
      </c>
      <c r="C5" s="134" t="s">
        <v>289</v>
      </c>
      <c r="D5" s="123"/>
    </row>
    <row r="6" spans="1:4" ht="16.5" thickBot="1">
      <c r="A6" s="134" t="s">
        <v>180</v>
      </c>
      <c r="B6" s="135" t="s">
        <v>181</v>
      </c>
      <c r="C6" s="134" t="s">
        <v>289</v>
      </c>
      <c r="D6" s="123"/>
    </row>
    <row r="7" spans="1:4" ht="16.5" thickBot="1">
      <c r="A7" s="134" t="s">
        <v>182</v>
      </c>
      <c r="B7" s="135" t="s">
        <v>183</v>
      </c>
      <c r="C7" s="134" t="s">
        <v>289</v>
      </c>
      <c r="D7" s="123"/>
    </row>
    <row r="8" spans="1:4" ht="16.5" thickBot="1">
      <c r="A8" s="134" t="s">
        <v>184</v>
      </c>
      <c r="B8" s="135" t="s">
        <v>185</v>
      </c>
      <c r="C8" s="134" t="s">
        <v>289</v>
      </c>
      <c r="D8" s="123"/>
    </row>
    <row r="9" spans="1:4" ht="16.5" thickBot="1">
      <c r="A9" s="136" t="s">
        <v>186</v>
      </c>
      <c r="B9" s="137" t="s">
        <v>187</v>
      </c>
      <c r="C9" s="136" t="s">
        <v>188</v>
      </c>
      <c r="D9" s="123"/>
    </row>
    <row r="10" spans="1:4" ht="16.5" thickBot="1">
      <c r="A10" s="134" t="s">
        <v>189</v>
      </c>
      <c r="B10" s="135" t="s">
        <v>190</v>
      </c>
      <c r="C10" s="138" t="s">
        <v>266</v>
      </c>
      <c r="D10" s="123"/>
    </row>
    <row r="11" spans="1:4" ht="16.5" thickBot="1">
      <c r="A11" s="134" t="s">
        <v>191</v>
      </c>
      <c r="B11" s="135" t="s">
        <v>192</v>
      </c>
      <c r="C11" s="138" t="s">
        <v>266</v>
      </c>
      <c r="D11" s="123"/>
    </row>
    <row r="12" spans="1:4" ht="16.5" thickBot="1">
      <c r="A12" s="134" t="s">
        <v>193</v>
      </c>
      <c r="B12" s="135" t="s">
        <v>194</v>
      </c>
      <c r="C12" s="134" t="s">
        <v>195</v>
      </c>
      <c r="D12" s="123"/>
    </row>
    <row r="13" spans="1:4" ht="16.5" thickBot="1">
      <c r="A13" s="136" t="s">
        <v>268</v>
      </c>
      <c r="B13" s="137" t="s">
        <v>196</v>
      </c>
      <c r="C13" s="139" t="s">
        <v>267</v>
      </c>
      <c r="D13" s="123"/>
    </row>
    <row r="14" spans="1:4" ht="16.5" thickBot="1">
      <c r="A14" s="134" t="s">
        <v>198</v>
      </c>
      <c r="B14" s="135" t="s">
        <v>199</v>
      </c>
      <c r="C14" s="140" t="s">
        <v>266</v>
      </c>
      <c r="D14" s="123"/>
    </row>
    <row r="15" spans="1:4" ht="16.5" thickBot="1">
      <c r="A15" s="134" t="s">
        <v>200</v>
      </c>
      <c r="B15" s="135" t="s">
        <v>201</v>
      </c>
      <c r="C15" s="134" t="s">
        <v>267</v>
      </c>
      <c r="D15" s="123"/>
    </row>
    <row r="16" spans="1:4" ht="16.5" thickBot="1">
      <c r="A16" s="134" t="s">
        <v>202</v>
      </c>
      <c r="B16" s="135" t="s">
        <v>203</v>
      </c>
      <c r="C16" s="134" t="s">
        <v>276</v>
      </c>
      <c r="D16" s="123"/>
    </row>
    <row r="17" spans="1:4" ht="16.5" thickBot="1">
      <c r="A17" s="136" t="s">
        <v>204</v>
      </c>
      <c r="B17" s="137" t="s">
        <v>205</v>
      </c>
      <c r="C17" s="136" t="s">
        <v>206</v>
      </c>
      <c r="D17" s="123"/>
    </row>
    <row r="18" spans="1:4" ht="16.5" thickBot="1">
      <c r="A18" s="134" t="s">
        <v>207</v>
      </c>
      <c r="B18" s="135" t="s">
        <v>208</v>
      </c>
      <c r="C18" s="134" t="s">
        <v>197</v>
      </c>
      <c r="D18" s="123"/>
    </row>
    <row r="19" spans="1:4" ht="16.5" thickBot="1">
      <c r="A19" s="134" t="s">
        <v>209</v>
      </c>
      <c r="B19" s="135" t="s">
        <v>210</v>
      </c>
      <c r="C19" s="134" t="s">
        <v>211</v>
      </c>
      <c r="D19" s="123"/>
    </row>
    <row r="20" spans="1:4" ht="16.5" thickBot="1">
      <c r="A20" s="134" t="s">
        <v>212</v>
      </c>
      <c r="B20" s="135" t="s">
        <v>213</v>
      </c>
      <c r="C20" s="134" t="s">
        <v>206</v>
      </c>
      <c r="D20" s="123"/>
    </row>
    <row r="21" spans="1:4" ht="16.5" thickBot="1">
      <c r="A21" s="136" t="s">
        <v>214</v>
      </c>
      <c r="B21" s="137" t="s">
        <v>215</v>
      </c>
      <c r="C21" s="136" t="s">
        <v>206</v>
      </c>
      <c r="D21" s="123"/>
    </row>
    <row r="22" spans="1:4" ht="16.5" thickBot="1">
      <c r="A22" s="134" t="s">
        <v>216</v>
      </c>
      <c r="B22" s="135" t="s">
        <v>217</v>
      </c>
      <c r="C22" s="134" t="s">
        <v>288</v>
      </c>
      <c r="D22" s="123"/>
    </row>
    <row r="23" spans="1:4" ht="16.5" thickBot="1">
      <c r="A23" s="134" t="s">
        <v>218</v>
      </c>
      <c r="B23" s="135" t="s">
        <v>219</v>
      </c>
      <c r="C23" s="134" t="s">
        <v>197</v>
      </c>
      <c r="D23" s="123"/>
    </row>
    <row r="24" spans="1:4" ht="16.5" thickBot="1">
      <c r="A24" s="134" t="s">
        <v>220</v>
      </c>
      <c r="B24" s="135" t="s">
        <v>270</v>
      </c>
      <c r="C24" s="134" t="s">
        <v>269</v>
      </c>
      <c r="D24" s="123"/>
    </row>
    <row r="25" spans="1:4" ht="15.75" customHeight="1" hidden="1">
      <c r="A25" s="134" t="s">
        <v>221</v>
      </c>
      <c r="B25" s="135" t="s">
        <v>271</v>
      </c>
      <c r="C25" s="134" t="s">
        <v>267</v>
      </c>
      <c r="D25" s="123"/>
    </row>
    <row r="26" spans="1:4" ht="15.75" customHeight="1" hidden="1">
      <c r="A26" s="136" t="s">
        <v>222</v>
      </c>
      <c r="B26" s="137" t="s">
        <v>223</v>
      </c>
      <c r="C26" s="136" t="s">
        <v>266</v>
      </c>
      <c r="D26" s="123"/>
    </row>
    <row r="27" spans="1:4" ht="15.75" customHeight="1" hidden="1">
      <c r="A27" s="134" t="s">
        <v>224</v>
      </c>
      <c r="B27" s="135" t="s">
        <v>225</v>
      </c>
      <c r="C27" s="138" t="s">
        <v>226</v>
      </c>
      <c r="D27" s="123"/>
    </row>
    <row r="28" spans="1:4" ht="16.5" thickBot="1">
      <c r="A28" s="134" t="s">
        <v>227</v>
      </c>
      <c r="B28" s="135" t="s">
        <v>228</v>
      </c>
      <c r="C28" s="138" t="s">
        <v>290</v>
      </c>
      <c r="D28" s="123"/>
    </row>
    <row r="29" spans="1:4" ht="16.5" thickBot="1">
      <c r="A29" s="134" t="s">
        <v>229</v>
      </c>
      <c r="B29" s="135" t="s">
        <v>230</v>
      </c>
      <c r="C29" s="134" t="s">
        <v>275</v>
      </c>
      <c r="D29" s="123"/>
    </row>
    <row r="30" spans="1:4" ht="16.5" thickBot="1">
      <c r="A30" s="136" t="s">
        <v>273</v>
      </c>
      <c r="B30" s="137" t="s">
        <v>272</v>
      </c>
      <c r="C30" s="139" t="s">
        <v>274</v>
      </c>
      <c r="D30" s="123"/>
    </row>
    <row r="31" spans="1:4" ht="15.75" customHeight="1" hidden="1">
      <c r="A31" s="134" t="s">
        <v>231</v>
      </c>
      <c r="B31" s="135" t="s">
        <v>232</v>
      </c>
      <c r="C31" s="140" t="s">
        <v>275</v>
      </c>
      <c r="D31" s="123"/>
    </row>
    <row r="32" spans="1:4" ht="16.5" thickBot="1">
      <c r="A32" s="134" t="s">
        <v>233</v>
      </c>
      <c r="B32" s="135" t="s">
        <v>234</v>
      </c>
      <c r="C32" s="134" t="s">
        <v>235</v>
      </c>
      <c r="D32" s="123"/>
    </row>
    <row r="33" spans="1:4" ht="16.5" thickBot="1">
      <c r="A33" s="134" t="s">
        <v>236</v>
      </c>
      <c r="B33" s="135" t="s">
        <v>237</v>
      </c>
      <c r="C33" s="134" t="s">
        <v>238</v>
      </c>
      <c r="D33" s="123"/>
    </row>
    <row r="34" spans="1:4" ht="16.5" thickBot="1">
      <c r="A34" s="136" t="s">
        <v>291</v>
      </c>
      <c r="B34" s="137" t="s">
        <v>292</v>
      </c>
      <c r="C34" s="136" t="s">
        <v>266</v>
      </c>
      <c r="D34" s="123"/>
    </row>
    <row r="35" spans="1:4" ht="16.5" thickBot="1">
      <c r="A35" s="134" t="s">
        <v>278</v>
      </c>
      <c r="B35" s="135" t="s">
        <v>277</v>
      </c>
      <c r="C35" s="140" t="s">
        <v>266</v>
      </c>
      <c r="D35" s="123"/>
    </row>
    <row r="36" spans="1:4" ht="16.5" thickBot="1">
      <c r="A36" s="134" t="s">
        <v>239</v>
      </c>
      <c r="B36" s="135" t="s">
        <v>240</v>
      </c>
      <c r="C36" s="134" t="s">
        <v>241</v>
      </c>
      <c r="D36" s="123"/>
    </row>
    <row r="37" spans="1:4" ht="16.5" thickBot="1">
      <c r="A37" s="134" t="s">
        <v>242</v>
      </c>
      <c r="B37" s="135" t="s">
        <v>243</v>
      </c>
      <c r="C37" s="140" t="s">
        <v>266</v>
      </c>
      <c r="D37" s="123"/>
    </row>
    <row r="38" spans="1:4" ht="16.5" thickBot="1">
      <c r="A38" s="136" t="s">
        <v>244</v>
      </c>
      <c r="B38" s="137" t="s">
        <v>245</v>
      </c>
      <c r="C38" s="139" t="s">
        <v>266</v>
      </c>
      <c r="D38" s="123"/>
    </row>
    <row r="39" spans="1:4" ht="16.5" thickBot="1">
      <c r="A39" s="134" t="s">
        <v>246</v>
      </c>
      <c r="B39" s="135" t="s">
        <v>247</v>
      </c>
      <c r="C39" s="140" t="s">
        <v>266</v>
      </c>
      <c r="D39" s="123"/>
    </row>
    <row r="40" spans="1:4" ht="16.5" thickBot="1">
      <c r="A40" s="134" t="s">
        <v>248</v>
      </c>
      <c r="B40" s="135" t="s">
        <v>249</v>
      </c>
      <c r="C40" s="140" t="s">
        <v>266</v>
      </c>
      <c r="D40" s="123"/>
    </row>
    <row r="41" spans="1:3" ht="16.5" thickBot="1">
      <c r="A41" s="140" t="s">
        <v>282</v>
      </c>
      <c r="B41" s="135" t="s">
        <v>280</v>
      </c>
      <c r="C41" s="140" t="s">
        <v>267</v>
      </c>
    </row>
    <row r="42" spans="1:3" ht="15.75">
      <c r="A42" s="141" t="s">
        <v>283</v>
      </c>
      <c r="B42" s="142" t="s">
        <v>281</v>
      </c>
      <c r="C42" s="141" t="s">
        <v>266</v>
      </c>
    </row>
    <row r="43" spans="1:3" ht="15.75">
      <c r="A43" s="128" t="s">
        <v>282</v>
      </c>
      <c r="B43" s="127" t="s">
        <v>280</v>
      </c>
      <c r="C43" s="128" t="s">
        <v>279</v>
      </c>
    </row>
    <row r="44" spans="1:3" ht="15.75">
      <c r="A44" s="128" t="s">
        <v>283</v>
      </c>
      <c r="B44" s="127" t="s">
        <v>281</v>
      </c>
      <c r="C44" s="128" t="s">
        <v>279</v>
      </c>
    </row>
  </sheetData>
  <sheetProtection/>
  <mergeCells count="1">
    <mergeCell ref="C1:D1"/>
  </mergeCells>
  <printOptions/>
  <pageMargins left="0.5" right="0.5" top="1" bottom="1" header="0.5" footer="0.5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79"/>
  <sheetViews>
    <sheetView zoomScalePageLayoutView="0" workbookViewId="0" topLeftCell="A19">
      <selection activeCell="B11" sqref="B11"/>
    </sheetView>
  </sheetViews>
  <sheetFormatPr defaultColWidth="9.59765625" defaultRowHeight="15.75"/>
  <cols>
    <col min="1" max="1" width="2.796875" style="0" customWidth="1"/>
    <col min="2" max="2" width="21" style="0" customWidth="1"/>
    <col min="3" max="5" width="18.3984375" style="0" customWidth="1"/>
    <col min="6" max="6" width="22.59765625" style="0" customWidth="1"/>
    <col min="7" max="12" width="18.3984375" style="0" customWidth="1"/>
    <col min="13" max="13" width="8" style="0" bestFit="1" customWidth="1"/>
    <col min="14" max="14" width="17.796875" style="0" customWidth="1"/>
    <col min="15" max="15" width="10.796875" style="0" bestFit="1" customWidth="1"/>
    <col min="16" max="16" width="3" style="0" customWidth="1"/>
    <col min="18" max="18" width="15.796875" style="0" customWidth="1"/>
    <col min="19" max="19" width="13.3984375" style="0" customWidth="1"/>
    <col min="20" max="20" width="3.796875" style="0" customWidth="1"/>
    <col min="21" max="21" width="18.59765625" style="0" customWidth="1"/>
    <col min="22" max="53" width="9.59765625" style="118" customWidth="1"/>
  </cols>
  <sheetData>
    <row r="1" spans="2:8" ht="18">
      <c r="B1" s="155" t="s">
        <v>0</v>
      </c>
      <c r="C1" s="155"/>
      <c r="D1" s="155"/>
      <c r="E1" s="155"/>
      <c r="F1" s="155"/>
      <c r="G1" s="155"/>
      <c r="H1" s="155"/>
    </row>
    <row r="2" spans="2:8" ht="18">
      <c r="B2" s="155" t="s">
        <v>43</v>
      </c>
      <c r="C2" s="155"/>
      <c r="D2" s="155"/>
      <c r="E2" s="155"/>
      <c r="F2" s="155"/>
      <c r="G2" s="155"/>
      <c r="H2" s="155"/>
    </row>
    <row r="3" spans="2:8" ht="18">
      <c r="B3" s="155" t="s">
        <v>168</v>
      </c>
      <c r="C3" s="155"/>
      <c r="D3" s="155"/>
      <c r="E3" s="155"/>
      <c r="F3" s="155"/>
      <c r="G3" s="155"/>
      <c r="H3" s="155"/>
    </row>
    <row r="5" ht="17.25">
      <c r="B5" s="93" t="s">
        <v>91</v>
      </c>
    </row>
    <row r="6" ht="15.75">
      <c r="B6" s="93" t="s">
        <v>89</v>
      </c>
    </row>
    <row r="7" ht="15.75">
      <c r="B7" s="93" t="s">
        <v>90</v>
      </c>
    </row>
    <row r="8" ht="15.75">
      <c r="B8" s="93" t="s">
        <v>88</v>
      </c>
    </row>
    <row r="9" ht="15.75">
      <c r="B9" s="93" t="s">
        <v>92</v>
      </c>
    </row>
    <row r="11" ht="18">
      <c r="B11" s="122" t="s">
        <v>93</v>
      </c>
    </row>
    <row r="12" ht="15.75">
      <c r="F12" t="s">
        <v>108</v>
      </c>
    </row>
    <row r="13" spans="2:7" ht="47.25">
      <c r="B13" t="s">
        <v>94</v>
      </c>
      <c r="C13" t="s">
        <v>95</v>
      </c>
      <c r="D13" t="s">
        <v>96</v>
      </c>
      <c r="E13" s="92" t="s">
        <v>99</v>
      </c>
      <c r="F13" s="97" t="s">
        <v>114</v>
      </c>
      <c r="G13" s="97" t="s">
        <v>115</v>
      </c>
    </row>
    <row r="14" spans="2:7" ht="15.75">
      <c r="B14" s="98">
        <v>2008</v>
      </c>
      <c r="C14" s="99" t="s">
        <v>97</v>
      </c>
      <c r="D14" s="99" t="s">
        <v>98</v>
      </c>
      <c r="E14" s="100" t="s">
        <v>101</v>
      </c>
      <c r="F14" s="101">
        <v>70000</v>
      </c>
      <c r="G14" s="98"/>
    </row>
    <row r="15" spans="2:7" ht="15.75">
      <c r="B15" s="98">
        <v>2008</v>
      </c>
      <c r="C15" s="99" t="s">
        <v>97</v>
      </c>
      <c r="D15" s="99" t="s">
        <v>98</v>
      </c>
      <c r="E15" s="100" t="s">
        <v>102</v>
      </c>
      <c r="F15" s="101">
        <v>70000</v>
      </c>
      <c r="G15" s="101">
        <f>SUM(F14:F15)</f>
        <v>140000</v>
      </c>
    </row>
    <row r="16" spans="2:7" ht="15.75">
      <c r="B16" s="102">
        <v>2008</v>
      </c>
      <c r="C16" s="103" t="s">
        <v>97</v>
      </c>
      <c r="D16" s="103" t="s">
        <v>100</v>
      </c>
      <c r="E16" s="104" t="s">
        <v>103</v>
      </c>
      <c r="F16" s="105">
        <v>100000</v>
      </c>
      <c r="G16" s="102"/>
    </row>
    <row r="17" spans="2:7" ht="15.75">
      <c r="B17" s="102">
        <v>2008</v>
      </c>
      <c r="C17" s="103" t="s">
        <v>97</v>
      </c>
      <c r="D17" s="103" t="s">
        <v>100</v>
      </c>
      <c r="E17" s="104" t="s">
        <v>104</v>
      </c>
      <c r="F17" s="105">
        <v>80000</v>
      </c>
      <c r="G17" s="102"/>
    </row>
    <row r="18" spans="2:7" ht="15.75">
      <c r="B18" s="102">
        <v>2008</v>
      </c>
      <c r="C18" s="103" t="s">
        <v>97</v>
      </c>
      <c r="D18" s="103" t="s">
        <v>100</v>
      </c>
      <c r="E18" s="104" t="s">
        <v>105</v>
      </c>
      <c r="F18" s="105">
        <v>20000</v>
      </c>
      <c r="G18" s="105">
        <f>SUM(F16:F18)</f>
        <v>200000</v>
      </c>
    </row>
    <row r="19" spans="2:6" ht="15.75">
      <c r="B19">
        <v>2008</v>
      </c>
      <c r="C19" s="94" t="s">
        <v>97</v>
      </c>
      <c r="D19" s="94" t="s">
        <v>106</v>
      </c>
      <c r="E19" s="92" t="s">
        <v>107</v>
      </c>
      <c r="F19" s="95">
        <v>30000</v>
      </c>
    </row>
    <row r="20" spans="2:6" ht="15.75">
      <c r="B20">
        <v>2008</v>
      </c>
      <c r="C20" s="94" t="s">
        <v>97</v>
      </c>
      <c r="D20" s="94" t="s">
        <v>109</v>
      </c>
      <c r="E20" s="92" t="s">
        <v>110</v>
      </c>
      <c r="F20" s="95">
        <v>90000</v>
      </c>
    </row>
    <row r="21" spans="2:6" ht="15.75">
      <c r="B21">
        <v>2008</v>
      </c>
      <c r="C21" s="94" t="s">
        <v>97</v>
      </c>
      <c r="D21" s="94" t="s">
        <v>111</v>
      </c>
      <c r="E21" s="92" t="s">
        <v>112</v>
      </c>
      <c r="F21" s="96">
        <v>320000</v>
      </c>
    </row>
    <row r="23" spans="3:6" ht="15.75">
      <c r="C23" t="s">
        <v>113</v>
      </c>
      <c r="F23" s="95">
        <f>SUM(F14:F22)</f>
        <v>780000</v>
      </c>
    </row>
    <row r="27" spans="2:19" ht="15.75">
      <c r="B27" t="s">
        <v>116</v>
      </c>
      <c r="M27" s="148" t="s">
        <v>127</v>
      </c>
      <c r="N27" s="149"/>
      <c r="O27" s="150"/>
      <c r="P27" s="107"/>
      <c r="Q27" s="148" t="s">
        <v>130</v>
      </c>
      <c r="R27" s="149"/>
      <c r="S27" s="150"/>
    </row>
    <row r="28" spans="2:21" ht="63">
      <c r="B28" t="s">
        <v>138</v>
      </c>
      <c r="C28" s="106" t="s">
        <v>118</v>
      </c>
      <c r="D28" s="106" t="s">
        <v>135</v>
      </c>
      <c r="E28" s="92" t="s">
        <v>117</v>
      </c>
      <c r="F28" s="106" t="s">
        <v>121</v>
      </c>
      <c r="G28" s="106" t="s">
        <v>122</v>
      </c>
      <c r="H28" s="106" t="s">
        <v>123</v>
      </c>
      <c r="I28" s="106" t="s">
        <v>124</v>
      </c>
      <c r="J28" s="106" t="s">
        <v>141</v>
      </c>
      <c r="K28" s="106" t="s">
        <v>153</v>
      </c>
      <c r="L28" s="106" t="s">
        <v>125</v>
      </c>
      <c r="M28" t="s">
        <v>126</v>
      </c>
      <c r="N28" t="s">
        <v>128</v>
      </c>
      <c r="O28" t="s">
        <v>129</v>
      </c>
      <c r="Q28" s="92" t="s">
        <v>131</v>
      </c>
      <c r="R28" s="92" t="s">
        <v>128</v>
      </c>
      <c r="S28" s="92" t="s">
        <v>129</v>
      </c>
      <c r="U28" t="s">
        <v>132</v>
      </c>
    </row>
    <row r="29" spans="2:33" ht="15.75">
      <c r="B29" s="151" t="s">
        <v>139</v>
      </c>
      <c r="C29" s="94" t="s">
        <v>119</v>
      </c>
      <c r="D29" s="94" t="s">
        <v>136</v>
      </c>
      <c r="E29" s="94" t="s">
        <v>133</v>
      </c>
      <c r="F29" s="95">
        <v>70000</v>
      </c>
      <c r="G29" s="95">
        <v>60000</v>
      </c>
      <c r="H29" s="95"/>
      <c r="I29" s="95">
        <v>2000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>
        <f>+F29-G29+H29-I29+J29-K29+L29+O29+S29</f>
        <v>8000</v>
      </c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</row>
    <row r="30" spans="2:33" ht="15.75">
      <c r="B30" s="152"/>
      <c r="C30" s="94" t="s">
        <v>120</v>
      </c>
      <c r="D30" s="94" t="s">
        <v>136</v>
      </c>
      <c r="E30" s="94" t="s">
        <v>134</v>
      </c>
      <c r="F30" s="95">
        <v>70000</v>
      </c>
      <c r="G30" s="95"/>
      <c r="H30" s="95"/>
      <c r="I30" s="95"/>
      <c r="J30" s="95"/>
      <c r="K30" s="95"/>
      <c r="L30" s="95">
        <v>3000</v>
      </c>
      <c r="M30" s="95"/>
      <c r="N30" s="95"/>
      <c r="O30" s="95"/>
      <c r="P30" s="95"/>
      <c r="Q30" s="95"/>
      <c r="R30" s="95"/>
      <c r="S30" s="95"/>
      <c r="T30" s="95"/>
      <c r="U30" s="95">
        <f>+F30-G30+H30-I30+J30-K30+L30+O30+S30</f>
        <v>73000</v>
      </c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</row>
    <row r="31" spans="2:33" ht="15.75">
      <c r="B31" s="152"/>
      <c r="C31" s="94" t="s">
        <v>120</v>
      </c>
      <c r="D31" s="94" t="s">
        <v>137</v>
      </c>
      <c r="E31" s="94" t="s">
        <v>134</v>
      </c>
      <c r="F31" s="96">
        <v>0</v>
      </c>
      <c r="G31" s="96"/>
      <c r="H31" s="96">
        <v>10000</v>
      </c>
      <c r="I31" s="96"/>
      <c r="J31" s="96"/>
      <c r="K31" s="96"/>
      <c r="L31" s="96"/>
      <c r="M31" s="95"/>
      <c r="N31" s="95"/>
      <c r="O31" s="96"/>
      <c r="P31" s="95"/>
      <c r="Q31" s="95"/>
      <c r="R31" s="95"/>
      <c r="S31" s="96"/>
      <c r="T31" s="95"/>
      <c r="U31" s="96">
        <f>+F31-G31+H31-I31+J31-K31+L31+O31+S31</f>
        <v>10000</v>
      </c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</row>
    <row r="32" spans="2:33" ht="15.75">
      <c r="B32" s="153"/>
      <c r="C32" s="94" t="s">
        <v>140</v>
      </c>
      <c r="D32" s="94"/>
      <c r="E32" s="94"/>
      <c r="F32" s="95">
        <f>SUM(F29:F31)</f>
        <v>140000</v>
      </c>
      <c r="G32" s="95">
        <f>SUM(G29:G31)</f>
        <v>60000</v>
      </c>
      <c r="H32" s="95">
        <f>SUM(H29:H31)</f>
        <v>10000</v>
      </c>
      <c r="I32" s="95">
        <f>SUM(I29:I31)</f>
        <v>2000</v>
      </c>
      <c r="J32" s="95">
        <f>SUM(J29:J31)</f>
        <v>0</v>
      </c>
      <c r="K32" s="95"/>
      <c r="L32" s="95">
        <f>SUM(L29:L31)</f>
        <v>3000</v>
      </c>
      <c r="M32" s="95"/>
      <c r="N32" s="95"/>
      <c r="O32" s="95">
        <f>SUM(O29:O31)</f>
        <v>0</v>
      </c>
      <c r="P32" s="95"/>
      <c r="Q32" s="95"/>
      <c r="R32" s="95"/>
      <c r="S32" s="95">
        <f>SUM(S29:S31)</f>
        <v>0</v>
      </c>
      <c r="T32" s="95"/>
      <c r="U32" s="95">
        <f>+F32-G32+H32-I32+J32-K32+L32+O32+S32</f>
        <v>91000</v>
      </c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</row>
    <row r="33" spans="3:33" ht="15.75">
      <c r="C33" s="94"/>
      <c r="D33" s="94"/>
      <c r="E33" s="94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</row>
    <row r="34" spans="3:33" ht="15.75">
      <c r="C34" s="94"/>
      <c r="D34" s="94"/>
      <c r="E34" s="94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</row>
    <row r="35" spans="2:33" ht="15.75">
      <c r="B35" s="151" t="s">
        <v>142</v>
      </c>
      <c r="C35" s="94" t="s">
        <v>143</v>
      </c>
      <c r="D35" s="94" t="s">
        <v>136</v>
      </c>
      <c r="E35" s="94" t="s">
        <v>146</v>
      </c>
      <c r="F35" s="95">
        <v>100000</v>
      </c>
      <c r="G35" s="95"/>
      <c r="H35" s="95"/>
      <c r="I35" s="95"/>
      <c r="J35" s="95">
        <v>11000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>
        <f>+F35-G35+H35-I35+J35-K35+L35+O35+S35</f>
        <v>111000</v>
      </c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</row>
    <row r="36" spans="2:33" ht="15.75">
      <c r="B36" s="152"/>
      <c r="C36" s="94" t="s">
        <v>144</v>
      </c>
      <c r="D36" s="94" t="s">
        <v>136</v>
      </c>
      <c r="E36" s="94" t="s">
        <v>147</v>
      </c>
      <c r="F36" s="95">
        <v>80000</v>
      </c>
      <c r="G36" s="95"/>
      <c r="H36" s="95"/>
      <c r="I36" s="95"/>
      <c r="J36" s="95">
        <v>9000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>
        <f>+F36-G36+H36-I36+J36-K36+L36+O36+S36</f>
        <v>89000</v>
      </c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</row>
    <row r="37" spans="2:33" ht="15.75">
      <c r="B37" s="152"/>
      <c r="C37" s="94" t="s">
        <v>145</v>
      </c>
      <c r="D37" s="94" t="s">
        <v>136</v>
      </c>
      <c r="E37" s="94" t="s">
        <v>148</v>
      </c>
      <c r="F37" s="96">
        <v>20000</v>
      </c>
      <c r="G37" s="96"/>
      <c r="H37" s="96"/>
      <c r="I37" s="96"/>
      <c r="J37" s="96">
        <v>-20000</v>
      </c>
      <c r="K37" s="96"/>
      <c r="L37" s="96"/>
      <c r="M37" s="95"/>
      <c r="N37" s="95"/>
      <c r="O37" s="96"/>
      <c r="P37" s="95"/>
      <c r="Q37" s="95"/>
      <c r="R37" s="95"/>
      <c r="S37" s="96"/>
      <c r="T37" s="95"/>
      <c r="U37" s="96">
        <f>+F37-G37+H37-I37+J37-K37+L37+O37+S37</f>
        <v>0</v>
      </c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</row>
    <row r="38" spans="2:33" ht="15.75">
      <c r="B38" s="153"/>
      <c r="C38" s="94" t="s">
        <v>140</v>
      </c>
      <c r="D38" s="94"/>
      <c r="E38" s="94"/>
      <c r="F38" s="95">
        <f>SUM(F35:F37)</f>
        <v>200000</v>
      </c>
      <c r="G38" s="95">
        <f>SUM(G35:G37)</f>
        <v>0</v>
      </c>
      <c r="H38" s="95">
        <f>SUM(H35:H37)</f>
        <v>0</v>
      </c>
      <c r="I38" s="95">
        <f>SUM(I35:I37)</f>
        <v>0</v>
      </c>
      <c r="J38" s="95">
        <f>SUM(J35:J37)</f>
        <v>0</v>
      </c>
      <c r="K38" s="95"/>
      <c r="L38" s="95">
        <f>SUM(L35:L37)</f>
        <v>0</v>
      </c>
      <c r="M38" s="95"/>
      <c r="N38" s="95"/>
      <c r="O38" s="95">
        <f>SUM(O35:O37)</f>
        <v>0</v>
      </c>
      <c r="P38" s="95"/>
      <c r="Q38" s="95"/>
      <c r="R38" s="95"/>
      <c r="S38" s="95">
        <f>SUM(S35:S37)</f>
        <v>0</v>
      </c>
      <c r="T38" s="95"/>
      <c r="U38" s="95">
        <f>+F38-G38+H38-I38+J38-K38+L38+O38+S38</f>
        <v>200000</v>
      </c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</row>
    <row r="39" spans="4:33" ht="15.75">
      <c r="D39" s="94"/>
      <c r="E39" s="92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</row>
    <row r="40" spans="4:33" ht="15.75">
      <c r="D40" s="94"/>
      <c r="E40" s="92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</row>
    <row r="41" spans="2:33" ht="15.75">
      <c r="B41" t="s">
        <v>149</v>
      </c>
      <c r="C41" t="s">
        <v>150</v>
      </c>
      <c r="D41" s="94" t="s">
        <v>136</v>
      </c>
      <c r="E41" s="92">
        <v>14.3301</v>
      </c>
      <c r="F41" s="95">
        <v>35000</v>
      </c>
      <c r="G41" s="95">
        <v>5000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>
        <f>+F41-G41+H41-I41+J41-K41+L41+O41+S41</f>
        <v>30000</v>
      </c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</row>
    <row r="42" spans="4:33" ht="15.75">
      <c r="D42" s="94"/>
      <c r="E42" s="92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</row>
    <row r="43" spans="1:33" ht="15.75">
      <c r="A43" s="108"/>
      <c r="B43" s="108" t="s">
        <v>156</v>
      </c>
      <c r="C43" s="108"/>
      <c r="D43" s="110"/>
      <c r="E43" s="111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</row>
    <row r="44" spans="1:33" ht="47.25">
      <c r="A44" s="108"/>
      <c r="B44" s="109" t="s">
        <v>151</v>
      </c>
      <c r="C44" s="108" t="s">
        <v>152</v>
      </c>
      <c r="D44" s="110" t="s">
        <v>136</v>
      </c>
      <c r="E44" s="111">
        <v>15.2201</v>
      </c>
      <c r="F44" s="112">
        <v>90000</v>
      </c>
      <c r="G44" s="112"/>
      <c r="H44" s="112"/>
      <c r="I44" s="112"/>
      <c r="J44" s="112"/>
      <c r="K44" s="112">
        <v>5500</v>
      </c>
      <c r="L44" s="112"/>
      <c r="M44" s="112"/>
      <c r="N44" s="112"/>
      <c r="O44" s="112"/>
      <c r="P44" s="112"/>
      <c r="Q44" s="112"/>
      <c r="R44" s="112"/>
      <c r="S44" s="112"/>
      <c r="T44" s="112"/>
      <c r="U44" s="112">
        <f>+F44-G44+H44-I44+J44-K44+L44+O44+S44</f>
        <v>84500</v>
      </c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</row>
    <row r="45" spans="1:33" ht="15.75">
      <c r="A45" s="108"/>
      <c r="B45" s="108"/>
      <c r="C45" s="108"/>
      <c r="D45" s="110"/>
      <c r="E45" s="111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</row>
    <row r="46" spans="1:33" ht="31.5">
      <c r="A46" s="108"/>
      <c r="B46" s="109" t="s">
        <v>154</v>
      </c>
      <c r="C46" s="108" t="s">
        <v>155</v>
      </c>
      <c r="D46" s="110" t="s">
        <v>136</v>
      </c>
      <c r="E46" s="111">
        <v>15.2201</v>
      </c>
      <c r="F46" s="112">
        <v>320000</v>
      </c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>
        <f>+F46-G46+H46-I46+J46-K46+L46+O46+S46</f>
        <v>320000</v>
      </c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</row>
    <row r="47" spans="4:33" ht="15.75">
      <c r="D47" s="94"/>
      <c r="E47" s="92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</row>
    <row r="48" spans="4:33" ht="15.75">
      <c r="D48" s="94"/>
      <c r="E48" s="92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</row>
    <row r="49" spans="2:53" s="113" customFormat="1" ht="15.75">
      <c r="B49" s="113" t="s">
        <v>157</v>
      </c>
      <c r="D49" s="114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</row>
    <row r="50" spans="2:53" s="113" customFormat="1" ht="15.75">
      <c r="B50" s="154" t="s">
        <v>158</v>
      </c>
      <c r="C50" s="113" t="s">
        <v>152</v>
      </c>
      <c r="D50" s="114" t="s">
        <v>136</v>
      </c>
      <c r="E50" s="115">
        <v>15.2201</v>
      </c>
      <c r="F50" s="116">
        <v>90000</v>
      </c>
      <c r="G50" s="116"/>
      <c r="H50" s="116"/>
      <c r="I50" s="116"/>
      <c r="J50" s="116"/>
      <c r="K50" s="116"/>
      <c r="L50" s="116"/>
      <c r="N50" s="113" t="s">
        <v>162</v>
      </c>
      <c r="O50" s="116">
        <v>-5500</v>
      </c>
      <c r="P50" s="116"/>
      <c r="Q50" s="116"/>
      <c r="R50" s="116"/>
      <c r="S50" s="116"/>
      <c r="T50" s="116"/>
      <c r="U50" s="116">
        <f>+F50-G50+H50-I50+J50-K50+L50+O50+S50</f>
        <v>84500</v>
      </c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</row>
    <row r="51" spans="2:53" s="113" customFormat="1" ht="33.75" customHeight="1">
      <c r="B51" s="154"/>
      <c r="C51" s="113" t="s">
        <v>152</v>
      </c>
      <c r="D51" s="114" t="s">
        <v>160</v>
      </c>
      <c r="E51" s="115">
        <v>15.2201</v>
      </c>
      <c r="F51" s="120"/>
      <c r="G51" s="120"/>
      <c r="H51" s="120"/>
      <c r="I51" s="120"/>
      <c r="J51" s="120"/>
      <c r="K51" s="120"/>
      <c r="L51" s="120"/>
      <c r="M51" s="116">
        <v>57</v>
      </c>
      <c r="N51" s="116" t="s">
        <v>161</v>
      </c>
      <c r="O51" s="120">
        <v>5500</v>
      </c>
      <c r="P51" s="116"/>
      <c r="Q51" s="116"/>
      <c r="R51" s="116"/>
      <c r="S51" s="120"/>
      <c r="T51" s="116"/>
      <c r="U51" s="120">
        <f>+F51-G51+H51-I51+J51-K51+L51+O51+S51</f>
        <v>5500</v>
      </c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</row>
    <row r="52" spans="2:53" s="113" customFormat="1" ht="15.75">
      <c r="B52" s="117"/>
      <c r="D52" s="114"/>
      <c r="E52" s="115"/>
      <c r="F52" s="116">
        <f aca="true" t="shared" si="0" ref="F52:L52">SUM(F50:F51)</f>
        <v>90000</v>
      </c>
      <c r="G52" s="116">
        <f t="shared" si="0"/>
        <v>0</v>
      </c>
      <c r="H52" s="116">
        <f t="shared" si="0"/>
        <v>0</v>
      </c>
      <c r="I52" s="116">
        <f t="shared" si="0"/>
        <v>0</v>
      </c>
      <c r="J52" s="116">
        <f t="shared" si="0"/>
        <v>0</v>
      </c>
      <c r="K52" s="116">
        <f t="shared" si="0"/>
        <v>0</v>
      </c>
      <c r="L52" s="116">
        <f t="shared" si="0"/>
        <v>0</v>
      </c>
      <c r="M52" s="116"/>
      <c r="N52" s="116"/>
      <c r="O52" s="116">
        <f>SUM(O50:O51)</f>
        <v>0</v>
      </c>
      <c r="P52" s="116"/>
      <c r="Q52" s="116"/>
      <c r="R52" s="116"/>
      <c r="S52" s="116">
        <f>SUM(S50:S51)</f>
        <v>0</v>
      </c>
      <c r="T52" s="116"/>
      <c r="U52" s="116">
        <f>SUM(U50:U51)</f>
        <v>90000</v>
      </c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</row>
    <row r="53" spans="2:53" s="113" customFormat="1" ht="31.5" customHeight="1">
      <c r="B53" s="154" t="s">
        <v>159</v>
      </c>
      <c r="C53" s="113" t="s">
        <v>155</v>
      </c>
      <c r="D53" s="114" t="s">
        <v>136</v>
      </c>
      <c r="E53" s="115">
        <v>15.2201</v>
      </c>
      <c r="F53" s="121">
        <v>320000</v>
      </c>
      <c r="G53" s="121"/>
      <c r="H53" s="121"/>
      <c r="I53" s="121"/>
      <c r="J53" s="121"/>
      <c r="K53" s="121"/>
      <c r="L53" s="121"/>
      <c r="M53" s="116"/>
      <c r="N53" s="116"/>
      <c r="O53" s="116"/>
      <c r="P53" s="116"/>
      <c r="Q53" s="116"/>
      <c r="R53" s="116"/>
      <c r="S53" s="116"/>
      <c r="T53" s="116"/>
      <c r="U53" s="116">
        <f>+F53-G53+H53-I53+J53-K53+L53+O53+S53</f>
        <v>320000</v>
      </c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</row>
    <row r="54" spans="2:53" s="113" customFormat="1" ht="15.75">
      <c r="B54" s="154"/>
      <c r="C54" s="113" t="s">
        <v>155</v>
      </c>
      <c r="D54" s="114" t="s">
        <v>163</v>
      </c>
      <c r="E54" s="115">
        <v>15.2201</v>
      </c>
      <c r="F54" s="120"/>
      <c r="G54" s="120"/>
      <c r="H54" s="120"/>
      <c r="I54" s="120"/>
      <c r="J54" s="120"/>
      <c r="K54" s="120"/>
      <c r="L54" s="120"/>
      <c r="M54" s="116"/>
      <c r="N54" s="116"/>
      <c r="O54" s="120"/>
      <c r="P54" s="116"/>
      <c r="Q54" s="116">
        <v>22</v>
      </c>
      <c r="R54" s="116" t="s">
        <v>164</v>
      </c>
      <c r="S54" s="120">
        <v>6000</v>
      </c>
      <c r="T54" s="116"/>
      <c r="U54" s="120">
        <f>+F54-G54+H54-I54+J54-K54+L54+O54+S54</f>
        <v>6000</v>
      </c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</row>
    <row r="55" spans="1:33" ht="15.75">
      <c r="A55" s="113"/>
      <c r="B55" s="113"/>
      <c r="C55" s="113"/>
      <c r="D55" s="114"/>
      <c r="E55" s="115"/>
      <c r="F55" s="116">
        <f aca="true" t="shared" si="1" ref="F55:L55">SUM(F53:F54)</f>
        <v>320000</v>
      </c>
      <c r="G55" s="116">
        <f t="shared" si="1"/>
        <v>0</v>
      </c>
      <c r="H55" s="116">
        <f t="shared" si="1"/>
        <v>0</v>
      </c>
      <c r="I55" s="116">
        <f t="shared" si="1"/>
        <v>0</v>
      </c>
      <c r="J55" s="116">
        <f t="shared" si="1"/>
        <v>0</v>
      </c>
      <c r="K55" s="116">
        <f t="shared" si="1"/>
        <v>0</v>
      </c>
      <c r="L55" s="116">
        <f t="shared" si="1"/>
        <v>0</v>
      </c>
      <c r="M55" s="116"/>
      <c r="N55" s="116"/>
      <c r="O55" s="116">
        <f>SUM(O53:O54)</f>
        <v>0</v>
      </c>
      <c r="P55" s="116"/>
      <c r="Q55" s="116"/>
      <c r="R55" s="116"/>
      <c r="S55" s="116">
        <f>SUM(S53:S54)</f>
        <v>6000</v>
      </c>
      <c r="T55" s="116"/>
      <c r="U55" s="116">
        <f>SUM(U53:U54)</f>
        <v>326000</v>
      </c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</row>
    <row r="56" spans="4:33" ht="15.75">
      <c r="D56" s="94"/>
      <c r="E56" s="92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</row>
    <row r="57" spans="4:33" ht="15.75">
      <c r="D57" s="94"/>
      <c r="E57" s="92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</row>
    <row r="58" spans="4:33" ht="15.75">
      <c r="D58" s="94"/>
      <c r="E58" s="92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</row>
    <row r="59" spans="4:33" ht="15.75">
      <c r="D59" s="94"/>
      <c r="E59" s="92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</row>
    <row r="60" spans="4:33" ht="15.75">
      <c r="D60" s="94"/>
      <c r="E60" s="92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</row>
    <row r="61" spans="4:33" ht="15.75">
      <c r="D61" s="94"/>
      <c r="E61" s="92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</row>
    <row r="62" spans="4:33" ht="15.75">
      <c r="D62" s="94"/>
      <c r="E62" s="92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</row>
    <row r="63" spans="4:33" ht="15.75">
      <c r="D63" s="94"/>
      <c r="E63" s="92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</row>
    <row r="64" spans="4:33" ht="15.75">
      <c r="D64" s="94"/>
      <c r="E64" s="92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</row>
    <row r="65" spans="4:33" ht="15.75">
      <c r="D65" s="94"/>
      <c r="E65" s="92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</row>
    <row r="66" spans="4:33" ht="15.75">
      <c r="D66" s="94"/>
      <c r="E66" s="92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</row>
    <row r="67" spans="4:5" ht="15.75">
      <c r="D67" s="94"/>
      <c r="E67" s="92"/>
    </row>
    <row r="68" spans="4:5" ht="15.75">
      <c r="D68" s="94"/>
      <c r="E68" s="92"/>
    </row>
    <row r="69" spans="4:5" ht="15.75">
      <c r="D69" s="94"/>
      <c r="E69" s="92"/>
    </row>
    <row r="70" spans="4:5" ht="15.75">
      <c r="D70" s="94"/>
      <c r="E70" s="92"/>
    </row>
    <row r="71" spans="4:5" ht="15.75">
      <c r="D71" s="94"/>
      <c r="E71" s="92"/>
    </row>
    <row r="72" spans="4:5" ht="15.75">
      <c r="D72" s="94"/>
      <c r="E72" s="92"/>
    </row>
    <row r="73" spans="4:5" ht="15.75">
      <c r="D73" s="94"/>
      <c r="E73" s="92"/>
    </row>
    <row r="74" spans="4:5" ht="15.75">
      <c r="D74" s="94"/>
      <c r="E74" s="92"/>
    </row>
    <row r="75" spans="4:5" ht="15.75">
      <c r="D75" s="94"/>
      <c r="E75" s="92"/>
    </row>
    <row r="76" spans="4:5" ht="15.75">
      <c r="D76" s="94"/>
      <c r="E76" s="92"/>
    </row>
    <row r="77" ht="15.75">
      <c r="D77" s="94"/>
    </row>
    <row r="78" ht="15.75">
      <c r="D78" s="94"/>
    </row>
    <row r="79" ht="15.75">
      <c r="D79" s="94"/>
    </row>
  </sheetData>
  <sheetProtection/>
  <mergeCells count="9">
    <mergeCell ref="Q27:S27"/>
    <mergeCell ref="B29:B32"/>
    <mergeCell ref="B35:B38"/>
    <mergeCell ref="B53:B54"/>
    <mergeCell ref="B50:B51"/>
    <mergeCell ref="B1:H1"/>
    <mergeCell ref="B2:H2"/>
    <mergeCell ref="B3:H3"/>
    <mergeCell ref="M27:O27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zoomScalePageLayoutView="0" workbookViewId="0" topLeftCell="A1">
      <selection activeCell="A19" sqref="A19"/>
    </sheetView>
  </sheetViews>
  <sheetFormatPr defaultColWidth="13.59765625" defaultRowHeight="15.75"/>
  <cols>
    <col min="1" max="1" width="13.59765625" style="43" customWidth="1"/>
    <col min="2" max="2" width="2.3984375" style="43" customWidth="1"/>
    <col min="3" max="3" width="13.59765625" style="43" customWidth="1"/>
    <col min="4" max="4" width="2.3984375" style="43" customWidth="1"/>
    <col min="5" max="5" width="8" style="43" customWidth="1"/>
    <col min="6" max="6" width="29" style="43" customWidth="1"/>
    <col min="7" max="7" width="2.3984375" style="43" customWidth="1"/>
    <col min="8" max="8" width="15" style="43" customWidth="1"/>
    <col min="9" max="9" width="2.3984375" style="43" customWidth="1"/>
    <col min="10" max="10" width="43" style="43" customWidth="1"/>
    <col min="11" max="11" width="2.3984375" style="43" customWidth="1"/>
    <col min="12" max="12" width="24.796875" style="43" customWidth="1"/>
    <col min="13" max="13" width="5" style="43" customWidth="1"/>
    <col min="14" max="14" width="2.3984375" style="43" customWidth="1"/>
    <col min="15" max="16384" width="13.59765625" style="43" customWidth="1"/>
  </cols>
  <sheetData>
    <row r="1" spans="1:13" ht="16.5">
      <c r="A1" s="44" t="s">
        <v>42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.75" customHeight="1">
      <c r="A2" s="44" t="s">
        <v>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157" t="str">
        <f>+'Cover page'!A9</f>
        <v>Dept./Agency Name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2.75" customHeight="1">
      <c r="A4" s="44" t="s">
        <v>44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156" t="s">
        <v>297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46"/>
    </row>
    <row r="6" spans="1:13" ht="15" customHeight="1">
      <c r="A6" s="47"/>
      <c r="G6" s="48"/>
      <c r="I6" s="49"/>
      <c r="M6" s="47"/>
    </row>
    <row r="7" spans="1:13" ht="15" customHeight="1">
      <c r="A7" s="63"/>
      <c r="B7" s="65"/>
      <c r="C7" s="65"/>
      <c r="D7" s="65"/>
      <c r="E7" s="65"/>
      <c r="F7" s="65"/>
      <c r="G7" s="65"/>
      <c r="H7" s="66"/>
      <c r="I7" s="65"/>
      <c r="J7" s="67"/>
      <c r="K7" s="68"/>
      <c r="L7" s="65"/>
      <c r="M7" s="65"/>
    </row>
    <row r="8" spans="1:13" ht="15" customHeight="1">
      <c r="A8" s="63"/>
      <c r="B8" s="65"/>
      <c r="C8" s="65"/>
      <c r="D8" s="65"/>
      <c r="E8" s="65"/>
      <c r="F8" s="65"/>
      <c r="G8" s="65"/>
      <c r="H8" s="66"/>
      <c r="I8" s="65"/>
      <c r="J8" s="69"/>
      <c r="K8" s="68"/>
      <c r="L8" s="65"/>
      <c r="M8" s="65"/>
    </row>
    <row r="9" spans="1:13" ht="15" customHeight="1">
      <c r="A9" s="67"/>
      <c r="B9" s="65"/>
      <c r="C9" s="65"/>
      <c r="D9" s="65"/>
      <c r="E9" s="65"/>
      <c r="F9" s="65"/>
      <c r="G9" s="65"/>
      <c r="H9" s="66"/>
      <c r="I9" s="65"/>
      <c r="J9" s="69"/>
      <c r="K9" s="68"/>
      <c r="L9" s="65"/>
      <c r="M9" s="65"/>
    </row>
    <row r="10" spans="1:13" ht="15" customHeight="1" thickBo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12.75" customHeight="1" thickTop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ht="15">
      <c r="A12" s="42" t="s">
        <v>45</v>
      </c>
    </row>
    <row r="13" ht="15">
      <c r="A13" s="52"/>
    </row>
    <row r="14" spans="1:10" ht="16.5">
      <c r="A14" s="52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52"/>
      <c r="C15" s="54"/>
      <c r="D15" s="54"/>
      <c r="E15" s="54"/>
      <c r="F15" s="54"/>
      <c r="G15" s="54"/>
      <c r="H15" s="54"/>
      <c r="I15" s="54"/>
      <c r="J15" s="54"/>
    </row>
    <row r="16" spans="1:10" ht="16.5">
      <c r="A16" s="52"/>
      <c r="C16" s="53"/>
      <c r="D16" s="53"/>
      <c r="E16" s="53"/>
      <c r="F16" s="53"/>
      <c r="G16" s="53"/>
      <c r="H16" s="53"/>
      <c r="I16" s="53"/>
      <c r="J16" s="53"/>
    </row>
    <row r="17" spans="1:10" ht="16.5">
      <c r="A17" s="47"/>
      <c r="C17" s="51"/>
      <c r="D17" s="51"/>
      <c r="E17" s="51"/>
      <c r="F17" s="51"/>
      <c r="G17" s="51"/>
      <c r="H17" s="51"/>
      <c r="I17" s="51"/>
      <c r="J17" s="51"/>
    </row>
    <row r="18" ht="15">
      <c r="A18" s="42" t="s">
        <v>303</v>
      </c>
    </row>
    <row r="19" ht="15">
      <c r="A19" s="42"/>
    </row>
    <row r="20" spans="3:10" ht="13.5" customHeight="1">
      <c r="C20" s="53"/>
      <c r="D20" s="53"/>
      <c r="E20" s="53"/>
      <c r="F20" s="53"/>
      <c r="G20" s="53"/>
      <c r="H20" s="53"/>
      <c r="I20" s="53"/>
      <c r="J20" s="53"/>
    </row>
    <row r="21" spans="1:10" ht="13.5" customHeight="1">
      <c r="A21" s="47"/>
      <c r="C21" s="54"/>
      <c r="D21" s="54"/>
      <c r="E21" s="54"/>
      <c r="F21" s="54"/>
      <c r="G21" s="54"/>
      <c r="H21" s="54"/>
      <c r="I21" s="54"/>
      <c r="J21" s="54"/>
    </row>
    <row r="22" ht="13.5" customHeight="1">
      <c r="A22" s="47"/>
    </row>
    <row r="23" ht="13.5" customHeight="1">
      <c r="A23" s="41" t="s">
        <v>46</v>
      </c>
    </row>
    <row r="24" spans="1:3" ht="13.5" customHeight="1">
      <c r="A24" s="41"/>
      <c r="C24" s="43" t="s">
        <v>47</v>
      </c>
    </row>
    <row r="25" ht="13.5" customHeight="1">
      <c r="A25" s="41"/>
    </row>
    <row r="26" spans="1:10" ht="13.5" customHeight="1">
      <c r="A26" s="41"/>
      <c r="C26" s="54"/>
      <c r="D26" s="54"/>
      <c r="E26" s="54"/>
      <c r="F26" s="54"/>
      <c r="G26" s="54"/>
      <c r="H26" s="54"/>
      <c r="I26" s="54"/>
      <c r="J26" s="54"/>
    </row>
    <row r="27" spans="1:10" ht="13.5" customHeight="1">
      <c r="A27" s="41"/>
      <c r="C27" s="54"/>
      <c r="D27" s="54"/>
      <c r="E27" s="54"/>
      <c r="F27" s="54"/>
      <c r="G27" s="54"/>
      <c r="H27" s="54"/>
      <c r="I27" s="54"/>
      <c r="J27" s="54"/>
    </row>
    <row r="28" spans="1:10" ht="13.5" customHeight="1">
      <c r="A28" s="41"/>
      <c r="C28" s="54"/>
      <c r="D28" s="54"/>
      <c r="E28" s="54"/>
      <c r="F28" s="54"/>
      <c r="G28" s="54"/>
      <c r="H28" s="54"/>
      <c r="I28" s="54"/>
      <c r="J28" s="54"/>
    </row>
    <row r="29" spans="1:10" ht="16.5" customHeight="1">
      <c r="A29" s="47"/>
      <c r="C29" s="50"/>
      <c r="D29" s="50"/>
      <c r="E29" s="50"/>
      <c r="F29" s="50"/>
      <c r="G29" s="50"/>
      <c r="H29" s="50"/>
      <c r="I29" s="50"/>
      <c r="J29" s="50"/>
    </row>
    <row r="30" ht="16.5" customHeight="1">
      <c r="A30" s="42" t="s">
        <v>284</v>
      </c>
    </row>
    <row r="31" ht="16.5" customHeight="1">
      <c r="A31" s="56" t="s">
        <v>65</v>
      </c>
    </row>
    <row r="32" spans="1:2" ht="13.5" customHeight="1">
      <c r="A32" s="56" t="s">
        <v>64</v>
      </c>
      <c r="B32" s="56"/>
    </row>
    <row r="33" spans="1:11" ht="13.5" customHeight="1">
      <c r="A33" s="57" t="s">
        <v>285</v>
      </c>
      <c r="K33" s="43" t="s">
        <v>48</v>
      </c>
    </row>
    <row r="34" spans="11:12" ht="16.5">
      <c r="K34" s="51"/>
      <c r="L34" s="51"/>
    </row>
    <row r="35" spans="1:4" ht="14.25">
      <c r="A35" s="43" t="s">
        <v>49</v>
      </c>
      <c r="D35" s="43" t="s">
        <v>50</v>
      </c>
    </row>
    <row r="36" ht="14.25">
      <c r="D36" s="43" t="s">
        <v>51</v>
      </c>
    </row>
    <row r="37" spans="4:12" ht="16.5">
      <c r="D37" s="43" t="s">
        <v>52</v>
      </c>
      <c r="K37" s="51"/>
      <c r="L37" s="51"/>
    </row>
    <row r="38" spans="4:12" ht="16.5">
      <c r="D38" s="43" t="s">
        <v>53</v>
      </c>
      <c r="K38" s="51"/>
      <c r="L38" s="51"/>
    </row>
    <row r="39" spans="4:12" ht="16.5">
      <c r="D39" s="43" t="s">
        <v>54</v>
      </c>
      <c r="K39" s="51"/>
      <c r="L39" s="51"/>
    </row>
    <row r="40" spans="4:12" ht="16.5">
      <c r="D40" s="43" t="s">
        <v>55</v>
      </c>
      <c r="K40" s="51"/>
      <c r="L40" s="51"/>
    </row>
    <row r="41" spans="11:12" ht="16.5">
      <c r="K41" s="51"/>
      <c r="L41" s="51"/>
    </row>
    <row r="42" spans="1:4" ht="14.25">
      <c r="A42" s="43" t="s">
        <v>56</v>
      </c>
      <c r="D42" s="43" t="s">
        <v>57</v>
      </c>
    </row>
    <row r="43" spans="4:12" ht="16.5">
      <c r="D43" s="43" t="s">
        <v>58</v>
      </c>
      <c r="K43" s="51"/>
      <c r="L43" s="51"/>
    </row>
    <row r="44" spans="4:12" ht="16.5">
      <c r="D44" s="56" t="s">
        <v>59</v>
      </c>
      <c r="K44" s="51"/>
      <c r="L44" s="51"/>
    </row>
    <row r="45" spans="4:12" ht="16.5">
      <c r="D45" s="56" t="s">
        <v>60</v>
      </c>
      <c r="K45" s="51"/>
      <c r="L45" s="61"/>
    </row>
    <row r="46" spans="11:12" ht="16.5">
      <c r="K46" s="51"/>
      <c r="L46" s="51"/>
    </row>
    <row r="47" spans="1:12" ht="15" thickBot="1">
      <c r="A47" s="57" t="s">
        <v>286</v>
      </c>
      <c r="K47" s="43" t="s">
        <v>48</v>
      </c>
      <c r="L47" s="60">
        <f>SUM(L33:L41)-SUM(L42:L45)</f>
        <v>0</v>
      </c>
    </row>
    <row r="48" spans="11:12" ht="17.25" thickTop="1">
      <c r="K48" s="51"/>
      <c r="L48" s="51"/>
    </row>
    <row r="49" spans="1:12" ht="17.25" thickBot="1">
      <c r="A49" s="57" t="s">
        <v>287</v>
      </c>
      <c r="B49" s="57"/>
      <c r="C49" s="57"/>
      <c r="D49" s="57"/>
      <c r="E49" s="57"/>
      <c r="F49" s="57"/>
      <c r="G49" s="57"/>
      <c r="H49" s="57"/>
      <c r="I49" s="57"/>
      <c r="J49" s="57"/>
      <c r="K49" s="56" t="s">
        <v>48</v>
      </c>
      <c r="L49" s="58"/>
    </row>
    <row r="50" ht="15" thickTop="1"/>
    <row r="51" spans="1:12" ht="14.25">
      <c r="A51" s="59" t="s">
        <v>61</v>
      </c>
      <c r="B51" s="57"/>
      <c r="C51" s="57"/>
      <c r="D51" s="57"/>
      <c r="E51" s="57"/>
      <c r="F51" s="57"/>
      <c r="G51" s="57"/>
      <c r="H51" s="57"/>
      <c r="I51" s="57"/>
      <c r="J51" s="57"/>
      <c r="K51" s="43" t="s">
        <v>62</v>
      </c>
      <c r="L51" s="55"/>
    </row>
    <row r="52" spans="1:12" ht="16.5">
      <c r="A52" s="59"/>
      <c r="B52" s="57"/>
      <c r="C52" s="57"/>
      <c r="D52" s="57"/>
      <c r="E52" s="57"/>
      <c r="F52" s="57"/>
      <c r="G52" s="57"/>
      <c r="H52" s="57"/>
      <c r="I52" s="57"/>
      <c r="J52" s="57"/>
      <c r="L52" s="50"/>
    </row>
    <row r="53" spans="1:6" ht="15">
      <c r="A53" s="47" t="s">
        <v>63</v>
      </c>
      <c r="F53" s="49"/>
    </row>
    <row r="54" ht="14.25">
      <c r="F54" s="49"/>
    </row>
    <row r="55" spans="1:14" ht="16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ht="15">
      <c r="A56" s="47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5" ht="12.75" customHeight="1"/>
    <row r="72" ht="12.75" customHeight="1"/>
    <row r="75" ht="12.75" customHeight="1"/>
    <row r="77" ht="12.75" customHeight="1"/>
    <row r="80" ht="12.75" customHeight="1"/>
    <row r="82" ht="15">
      <c r="A82" s="47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2" ht="12.75" customHeight="1"/>
    <row r="93" ht="12.75" customHeight="1"/>
    <row r="95" ht="12.75" customHeight="1"/>
    <row r="97" ht="15">
      <c r="A97" s="47"/>
    </row>
    <row r="98" spans="1:14" ht="16.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</row>
    <row r="99" ht="15">
      <c r="A99" s="47"/>
    </row>
    <row r="100" ht="12.75" customHeight="1"/>
    <row r="101" ht="12.75" customHeight="1"/>
    <row r="102" ht="12.75" customHeight="1"/>
    <row r="103" ht="15">
      <c r="A103" s="47"/>
    </row>
    <row r="104" ht="15">
      <c r="M104" s="47"/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4" ht="15">
      <c r="M114" s="47"/>
    </row>
  </sheetData>
  <sheetProtection/>
  <mergeCells count="2">
    <mergeCell ref="A5:L5"/>
    <mergeCell ref="A3:M3"/>
  </mergeCells>
  <printOptions/>
  <pageMargins left="0.75" right="0.75" top="1" bottom="0.71" header="0.5" footer="0.5"/>
  <pageSetup fitToHeight="1" fitToWidth="1"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A3" sqref="A3:J3"/>
    </sheetView>
  </sheetViews>
  <sheetFormatPr defaultColWidth="9.59765625" defaultRowHeight="15.75"/>
  <cols>
    <col min="1" max="1" width="22.3984375" style="37" customWidth="1"/>
    <col min="2" max="2" width="28" style="37" customWidth="1"/>
    <col min="3" max="3" width="19.59765625" style="37" customWidth="1"/>
    <col min="4" max="16384" width="9.59765625" style="37" customWidth="1"/>
  </cols>
  <sheetData>
    <row r="1" spans="1:11" ht="15">
      <c r="A1" s="40" t="s">
        <v>86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">
      <c r="A2" s="156" t="str">
        <f>+'Cover page'!A9</f>
        <v>Dept./Agency Name</v>
      </c>
      <c r="B2" s="156"/>
      <c r="C2" s="156"/>
      <c r="D2" s="156"/>
      <c r="E2" s="156"/>
      <c r="F2" s="156"/>
      <c r="G2" s="156"/>
      <c r="H2" s="156"/>
      <c r="I2" s="156"/>
      <c r="J2" s="156"/>
      <c r="K2" s="40"/>
    </row>
    <row r="3" spans="1:10" ht="15">
      <c r="A3" s="156" t="s">
        <v>297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5">
      <c r="A4" s="125"/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8.75">
      <c r="A5" s="130" t="s">
        <v>298</v>
      </c>
      <c r="B5" s="125"/>
      <c r="C5" s="125"/>
      <c r="D5" s="125"/>
      <c r="E5" s="125"/>
      <c r="F5" s="125"/>
      <c r="G5" s="125"/>
      <c r="H5" s="125"/>
      <c r="I5" s="125"/>
      <c r="J5" s="125"/>
    </row>
    <row r="7" spans="1:10" ht="15">
      <c r="A7" s="158" t="str">
        <f>+'Cover page'!A8</f>
        <v>Dept./Agency Number    (enter here)</v>
      </c>
      <c r="B7" s="158"/>
      <c r="C7" s="158"/>
      <c r="D7" s="158"/>
      <c r="E7" s="158"/>
      <c r="F7" s="158"/>
      <c r="G7" s="158"/>
      <c r="H7" s="158"/>
      <c r="I7" s="158"/>
      <c r="J7" s="158"/>
    </row>
    <row r="8" spans="1:10" ht="15" hidden="1">
      <c r="A8" s="158" t="str">
        <f>+'Cover page'!A9</f>
        <v>Dept./Agency Name</v>
      </c>
      <c r="B8" s="158"/>
      <c r="C8" s="158"/>
      <c r="D8" s="158"/>
      <c r="E8" s="158"/>
      <c r="F8" s="158"/>
      <c r="G8" s="158"/>
      <c r="H8" s="158"/>
      <c r="I8" s="158"/>
      <c r="J8" s="158"/>
    </row>
    <row r="9" spans="1:10" ht="15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0" ht="15">
      <c r="A10" s="63" t="str">
        <f>+'Cover page'!A11</f>
        <v>Responsible official: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15">
      <c r="A11" s="158" t="str">
        <f>+'Cover page'!A12</f>
        <v>  Name and title</v>
      </c>
      <c r="B11" s="158"/>
      <c r="C11" s="158"/>
      <c r="D11" s="158"/>
      <c r="E11" s="158"/>
      <c r="F11" s="158"/>
      <c r="G11" s="158"/>
      <c r="H11" s="158"/>
      <c r="I11" s="158"/>
      <c r="J11" s="158"/>
    </row>
    <row r="12" spans="1:10" ht="15">
      <c r="A12" s="158" t="str">
        <f>+'Cover page'!A13</f>
        <v>  Phone number</v>
      </c>
      <c r="B12" s="158"/>
      <c r="C12" s="158"/>
      <c r="D12" s="158"/>
      <c r="E12" s="158"/>
      <c r="F12" s="158"/>
      <c r="G12" s="158"/>
      <c r="H12" s="158"/>
      <c r="I12" s="158"/>
      <c r="J12" s="158"/>
    </row>
    <row r="13" spans="1:10" ht="15">
      <c r="A13" s="158" t="str">
        <f>+'Cover page'!A14</f>
        <v>  E-mail address</v>
      </c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0" ht="15">
      <c r="A14" s="158" t="str">
        <f>+'Cover page'!A15</f>
        <v>  FAX number</v>
      </c>
      <c r="B14" s="158"/>
      <c r="C14" s="158"/>
      <c r="D14" s="158"/>
      <c r="E14" s="158"/>
      <c r="F14" s="158"/>
      <c r="G14" s="158"/>
      <c r="H14" s="158"/>
      <c r="I14" s="158"/>
      <c r="J14" s="158"/>
    </row>
    <row r="15" spans="1:10" ht="15">
      <c r="A15" s="63"/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15">
      <c r="A16" s="63" t="str">
        <f>+'Cover page'!A17</f>
        <v>Preparer: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5">
      <c r="A17" s="158" t="str">
        <f>+'Cover page'!A18</f>
        <v>  Name and title</v>
      </c>
      <c r="B17" s="158"/>
      <c r="C17" s="158"/>
      <c r="D17" s="158"/>
      <c r="E17" s="158"/>
      <c r="F17" s="158"/>
      <c r="G17" s="158"/>
      <c r="H17" s="158"/>
      <c r="I17" s="158"/>
      <c r="J17" s="158"/>
    </row>
    <row r="18" spans="1:10" ht="15">
      <c r="A18" s="158" t="str">
        <f>+'Cover page'!A19</f>
        <v>  Phone number</v>
      </c>
      <c r="B18" s="158"/>
      <c r="C18" s="158"/>
      <c r="D18" s="158"/>
      <c r="E18" s="158"/>
      <c r="F18" s="158"/>
      <c r="G18" s="158"/>
      <c r="H18" s="158"/>
      <c r="I18" s="158"/>
      <c r="J18" s="158"/>
    </row>
    <row r="19" spans="1:10" ht="15">
      <c r="A19" s="158" t="str">
        <f>+'Cover page'!A20</f>
        <v>  E-mail address</v>
      </c>
      <c r="B19" s="158"/>
      <c r="C19" s="158"/>
      <c r="D19" s="158"/>
      <c r="E19" s="158"/>
      <c r="F19" s="158"/>
      <c r="G19" s="158"/>
      <c r="H19" s="158"/>
      <c r="I19" s="158"/>
      <c r="J19" s="158"/>
    </row>
    <row r="20" spans="1:10" ht="15">
      <c r="A20" s="158" t="str">
        <f>+'Cover page'!A21</f>
        <v>  FAX number</v>
      </c>
      <c r="B20" s="158"/>
      <c r="C20" s="158"/>
      <c r="D20" s="158"/>
      <c r="E20" s="158"/>
      <c r="F20" s="158"/>
      <c r="G20" s="158"/>
      <c r="H20" s="158"/>
      <c r="I20" s="158"/>
      <c r="J20" s="158"/>
    </row>
    <row r="21" ht="15">
      <c r="A21" s="129"/>
    </row>
    <row r="22" ht="15">
      <c r="A22" s="37" t="s">
        <v>27</v>
      </c>
    </row>
    <row r="23" ht="15">
      <c r="A23" s="37" t="s">
        <v>40</v>
      </c>
    </row>
    <row r="24" ht="15">
      <c r="A24" s="37" t="s">
        <v>41</v>
      </c>
    </row>
    <row r="25" ht="15">
      <c r="A25" s="37" t="s">
        <v>28</v>
      </c>
    </row>
    <row r="27" ht="15">
      <c r="A27" s="37" t="s">
        <v>299</v>
      </c>
    </row>
    <row r="28" ht="15">
      <c r="A28" s="37" t="s">
        <v>28</v>
      </c>
    </row>
    <row r="30" ht="15">
      <c r="A30" s="37" t="s">
        <v>29</v>
      </c>
    </row>
    <row r="31" ht="15">
      <c r="A31" s="39" t="s">
        <v>32</v>
      </c>
    </row>
    <row r="32" ht="15">
      <c r="A32" s="39" t="s">
        <v>33</v>
      </c>
    </row>
    <row r="33" ht="15">
      <c r="A33" s="39" t="s">
        <v>34</v>
      </c>
    </row>
    <row r="34" ht="15">
      <c r="A34" s="39" t="s">
        <v>300</v>
      </c>
    </row>
    <row r="35" ht="15">
      <c r="A35" s="39" t="s">
        <v>35</v>
      </c>
    </row>
    <row r="37" ht="15">
      <c r="A37" s="37" t="s">
        <v>301</v>
      </c>
    </row>
    <row r="38" ht="15">
      <c r="A38" s="37" t="s">
        <v>28</v>
      </c>
    </row>
    <row r="39" ht="15">
      <c r="A39" s="37" t="s">
        <v>30</v>
      </c>
    </row>
    <row r="40" ht="15">
      <c r="A40" s="37" t="s">
        <v>36</v>
      </c>
    </row>
    <row r="41" ht="15">
      <c r="A41" s="39" t="s">
        <v>37</v>
      </c>
    </row>
    <row r="42" ht="15">
      <c r="A42" s="39" t="s">
        <v>38</v>
      </c>
    </row>
    <row r="43" ht="15">
      <c r="A43" s="37" t="s">
        <v>302</v>
      </c>
    </row>
  </sheetData>
  <sheetProtection/>
  <mergeCells count="12">
    <mergeCell ref="A19:J19"/>
    <mergeCell ref="A20:J20"/>
    <mergeCell ref="A12:J12"/>
    <mergeCell ref="A13:J13"/>
    <mergeCell ref="A14:J14"/>
    <mergeCell ref="A17:J17"/>
    <mergeCell ref="A7:J7"/>
    <mergeCell ref="A8:J8"/>
    <mergeCell ref="A11:J11"/>
    <mergeCell ref="A3:J3"/>
    <mergeCell ref="A2:J2"/>
    <mergeCell ref="A18:J18"/>
  </mergeCells>
  <printOptions/>
  <pageMargins left="0.75" right="0.38" top="1.07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C. Gowler</dc:creator>
  <cp:keywords/>
  <dc:description/>
  <cp:lastModifiedBy>Dickinson, Angela L.</cp:lastModifiedBy>
  <cp:lastPrinted>2011-08-01T16:48:41Z</cp:lastPrinted>
  <dcterms:created xsi:type="dcterms:W3CDTF">1998-08-24T13:18:15Z</dcterms:created>
  <dcterms:modified xsi:type="dcterms:W3CDTF">2011-08-01T19:04:17Z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