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activeTab="0"/>
  </bookViews>
  <sheets>
    <sheet name="Cover page" sheetId="1" r:id="rId1"/>
    <sheet name="Fed Expend" sheetId="2" r:id="rId2"/>
    <sheet name="Detail to tie Advantage to SEFA" sheetId="3" r:id="rId3"/>
    <sheet name="footnotes and loans" sheetId="4" r:id="rId4"/>
    <sheet name="Term. Fund,Findings,QuestionedC" sheetId="5" r:id="rId5"/>
  </sheets>
  <definedNames>
    <definedName name="_xlnm.Print_Area" localSheetId="3">'footnotes and loans'!$A$1:$M$52</definedName>
    <definedName name="_xlnm.Print_Area" localSheetId="4">'Term. Fund,Findings,QuestionedC'!$A$1:$L$47</definedName>
    <definedName name="_xlnm.Print_Titles" localSheetId="4">'Term. Fund,Findings,QuestionedC'!$4:$12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<sst xmlns="http://schemas.openxmlformats.org/spreadsheetml/2006/main" count="233" uniqueCount="190">
  <si>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</si>
  <si>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</si>
  <si>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</si>
  <si>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</si>
  <si>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</si>
  <si>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</si>
  <si>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</si>
  <si>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</si>
  <si>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</si>
  <si>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</si>
  <si>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</si>
  <si>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</si>
  <si>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</si>
  <si>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</si>
  <si>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</si>
  <si>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</si>
  <si>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</si>
  <si>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</si>
  <si>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</si>
  <si>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</si>
  <si>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</si>
  <si>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</si>
  <si>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</si>
  <si>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</si>
  <si>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</si>
  <si>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</si>
  <si>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</si>
  <si>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</si>
  <si>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</si>
  <si>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</si>
  <si>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</si>
  <si>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</si>
  <si>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</si>
  <si>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</si>
  <si>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</si>
  <si>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</si>
  <si>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</si>
  <si>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</si>
  <si>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</si>
  <si>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</si>
  <si>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</si>
  <si>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</si>
  <si>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</si>
  <si>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</si>
  <si>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</si>
  <si>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</si>
  <si>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</si>
  <si>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</si>
  <si>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</si>
  <si>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</si>
  <si>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</si>
  <si>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</si>
  <si>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</si>
  <si>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</si>
  <si>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</si>
  <si>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</si>
  <si>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</si>
  <si>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</si>
  <si>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</si>
  <si>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</si>
  <si>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</si>
  <si>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</si>
  <si>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</si>
  <si>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</si>
  <si>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Preparer's: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</si>
  <si>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</si>
  <si>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0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</si>
  <si>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</si>
  <si>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</si>
  <si>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</si>
  <si>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</si>
  <si>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Details to reconcile with MFASIS:</t>
  </si>
  <si>
    <t>Total per MFASIS</t>
  </si>
  <si>
    <t>(9a)</t>
  </si>
  <si>
    <t>(9b)</t>
  </si>
  <si>
    <r>
      <t xml:space="preserve">T = transferred to another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</si>
  <si>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</si>
  <si>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</si>
  <si>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</si>
  <si>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</si>
  <si>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</si>
  <si>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</si>
  <si>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</si>
  <si>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</si>
  <si>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</si>
  <si>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0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</si>
  <si>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</si>
  <si>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</si>
  <si>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</si>
  <si>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 xml:space="preserve">   Expenses included in MFASIS (excluded above) related to prior year adjustments</t>
  </si>
  <si>
    <t>D = $ direct from Fed Agency and spent by agency or its vendors</t>
  </si>
  <si>
    <t>Loans and Loan Guarantees in Effect During FY '07</t>
  </si>
  <si>
    <t xml:space="preserve">               Schedule of Terminated Funding and Questioned Costs                                        Exhibit V           </t>
  </si>
  <si>
    <t xml:space="preserve">4. Did the federal government terminate any financial assistance between July 1, 2006 and June 30, 2007?  </t>
  </si>
  <si>
    <t xml:space="preserve">       June 30, 2007.       </t>
  </si>
  <si>
    <t>REVISED 7/18/07</t>
  </si>
  <si>
    <t>*  Column U addresses the issues of pass thru and transfer funding.  Agencies must check with their counterparts listed in columns 9a or 9b prior to submitting this form.</t>
  </si>
  <si>
    <t>*  Column Y adds up all "N" donated items in order to facilitate reconciliation to MFASIS</t>
  </si>
  <si>
    <t>*  Column X adds up all "T" transfers in order to facilitate reconciliation to MFASIS</t>
  </si>
  <si>
    <t>This schedule has been revised as of July 17, 2007 and must be used for current year SEFA submissions.  Items to assist you include:</t>
  </si>
  <si>
    <t>*  Total per MFASIS should agree with amounts provided in the SEFA Check figures by Agency.xls file.</t>
  </si>
  <si>
    <t>*  Updates made to CFDA programs have been provided in the CFDA Program Updates.xls file.</t>
  </si>
  <si>
    <t>Schedule of Expenditures of Federal Awards FY 2008</t>
  </si>
  <si>
    <t>1. During fiscal year 2008 (July 1, 2007 - June 30, 2008), did the department or agency receive any</t>
  </si>
  <si>
    <t>This package must be submitted to the Controller’s Office by September 1, 2008.</t>
  </si>
  <si>
    <t>FOR THE PERIOD ENDED JUNE 30, 2008</t>
  </si>
  <si>
    <t>Fiscal Year Ended June 30, 2008</t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</si>
  <si>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2008?</t>
    </r>
  </si>
  <si>
    <r>
      <t xml:space="preserve"> </t>
    </r>
    <r>
      <rPr>
        <b/>
        <sz val="11"/>
        <rFont val="Arial"/>
        <family val="2"/>
      </rPr>
      <t>the status as of June 30, 2008 if not repaid</t>
    </r>
  </si>
  <si>
    <t>Insurance in Effect During FY '08</t>
  </si>
  <si>
    <t>Loan Balance - July 1, 2007</t>
  </si>
  <si>
    <t>Loan Balance - June 30, 2008</t>
  </si>
  <si>
    <t>Cash balance, not loaned out at June 30, 2008 totalled :</t>
  </si>
  <si>
    <t>Show prior year differences that appear in Advantage totals, but not in SEFA totals by program.</t>
  </si>
  <si>
    <t>Show pass-thrus and transfers by fund, account and program.</t>
  </si>
  <si>
    <t>Show allocation of DICAP or other administrative costs by program.</t>
  </si>
  <si>
    <r>
      <t xml:space="preserve">Using </t>
    </r>
    <r>
      <rPr>
        <b/>
        <sz val="12.5"/>
        <color indexed="10"/>
        <rFont val="Arial Narrow"/>
        <family val="2"/>
      </rPr>
      <t>your own</t>
    </r>
    <r>
      <rPr>
        <b/>
        <sz val="12"/>
        <color indexed="10"/>
        <rFont val="Arial Narrow"/>
        <family val="0"/>
      </rPr>
      <t xml:space="preserve"> program identifiers, provide detail to support fund 013 and 015 by program.</t>
    </r>
  </si>
  <si>
    <t>Show in-kind or donated items by program.</t>
  </si>
  <si>
    <t>OSC Example - coordinates with Example.doc</t>
  </si>
  <si>
    <t>Fiscal Year</t>
  </si>
  <si>
    <t>Fund</t>
  </si>
  <si>
    <t>Department</t>
  </si>
  <si>
    <t>013</t>
  </si>
  <si>
    <t>55</t>
  </si>
  <si>
    <t>Appr Unit</t>
  </si>
  <si>
    <t>44</t>
  </si>
  <si>
    <t>xx55-01</t>
  </si>
  <si>
    <t>xx55-02</t>
  </si>
  <si>
    <t>xx44-01</t>
  </si>
  <si>
    <t>xx44-02</t>
  </si>
  <si>
    <t>xx44-03</t>
  </si>
  <si>
    <t>33</t>
  </si>
  <si>
    <t>xx33-01</t>
  </si>
  <si>
    <t>expense buckets 15 &amp;14</t>
  </si>
  <si>
    <t>22</t>
  </si>
  <si>
    <t>xx22-01</t>
  </si>
  <si>
    <t>57</t>
  </si>
  <si>
    <t>xx57-01</t>
  </si>
  <si>
    <t>Total expenses in Advantage fund 013</t>
  </si>
  <si>
    <t>Posting Amount by Approp Unit</t>
  </si>
  <si>
    <t>Posting Amount by Department</t>
  </si>
  <si>
    <t>Detail to tie Advantage to SEFA</t>
  </si>
  <si>
    <t>CFDA #</t>
  </si>
  <si>
    <t>Coding by program</t>
  </si>
  <si>
    <t>013-55-xx5501</t>
  </si>
  <si>
    <t>013-55-xx5502</t>
  </si>
  <si>
    <t>CFDA Totals per Advantage</t>
  </si>
  <si>
    <t>Amounts related to prior years</t>
  </si>
  <si>
    <t>Donated Expense</t>
  </si>
  <si>
    <t>Non-allowable costs</t>
  </si>
  <si>
    <t>Costs included in other funds</t>
  </si>
  <si>
    <t xml:space="preserve"> from</t>
  </si>
  <si>
    <t>Pass through</t>
  </si>
  <si>
    <t>account</t>
  </si>
  <si>
    <t>amount</t>
  </si>
  <si>
    <t>Transfers</t>
  </si>
  <si>
    <t>to</t>
  </si>
  <si>
    <t>SEFA Total</t>
  </si>
  <si>
    <t>10.5501</t>
  </si>
  <si>
    <t>10.5502</t>
  </si>
  <si>
    <t>type of funding</t>
  </si>
  <si>
    <t>D</t>
  </si>
  <si>
    <t>N</t>
  </si>
  <si>
    <t>Agency's SEFA</t>
  </si>
  <si>
    <t>Agency/dept 55</t>
  </si>
  <si>
    <t>Total</t>
  </si>
  <si>
    <t>Allocation of fund 013 overhead</t>
  </si>
  <si>
    <t>Agency/dept 44</t>
  </si>
  <si>
    <t>013-44-xx4401</t>
  </si>
  <si>
    <t>013-44-xx4402</t>
  </si>
  <si>
    <t>013-44-xx4403</t>
  </si>
  <si>
    <t>12.4401</t>
  </si>
  <si>
    <t>12.4402</t>
  </si>
  <si>
    <t>overhead n/a</t>
  </si>
  <si>
    <t>Agency/dept 33</t>
  </si>
  <si>
    <t>013-33-xx3301</t>
  </si>
  <si>
    <t>Agency 22 as a vendor, Example 4</t>
  </si>
  <si>
    <t>013-22-xx2201</t>
  </si>
  <si>
    <t>Expenses as a vendor for another state agency</t>
  </si>
  <si>
    <t>Agency 57, Example 4</t>
  </si>
  <si>
    <t>013-57-xx5701</t>
  </si>
  <si>
    <t>Ties to Example 4 in Example.doc</t>
  </si>
  <si>
    <t>Ties to Example 5 in Example.doc</t>
  </si>
  <si>
    <t>Agency 22 as a subrecipient, Example 5</t>
  </si>
  <si>
    <t>Agency 57, Example 5</t>
  </si>
  <si>
    <t>P</t>
  </si>
  <si>
    <t>013-22-6400</t>
  </si>
  <si>
    <t>show exp. sep</t>
  </si>
  <si>
    <t>T</t>
  </si>
  <si>
    <t>013-31-xxxx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</si>
</sst>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  <numFmt numFmtId="166" formatCode="\(#,##0\);\(\-#,##0\)"/>
    <numFmt numFmtId="167" formatCode="\(General\);\(\-General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9">
    <font>
      <sz val="9"/>
      <name val="Arial Narro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name val="Arial Narrow"/>
      <family val="0"/>
    </font>
    <font>
      <b/>
      <i/>
      <u val="single"/>
      <sz val="12"/>
      <name val="Arial Narrow"/>
      <family val="0"/>
    </font>
    <font>
      <sz val="12"/>
      <name val="Arial Narrow"/>
      <family val="0"/>
    </font>
    <font>
      <b/>
      <u val="single"/>
      <sz val="12"/>
      <name val="Arial Narrow"/>
      <family val="0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0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0"/>
    </font>
    <font>
      <b/>
      <sz val="12"/>
      <color indexed="20"/>
      <name val="Arial Narrow"/>
      <family val="2"/>
    </font>
    <font>
      <sz val="12"/>
      <color indexed="20"/>
      <name val="Arial Narrow"/>
      <family val="0"/>
    </font>
    <font>
      <u val="single"/>
      <sz val="14"/>
      <color indexed="12"/>
      <name val="Arial Narrow"/>
      <family val="0"/>
    </font>
    <font>
      <sz val="10"/>
      <name val="Arial Narrow"/>
      <family val="0"/>
    </font>
    <font>
      <b/>
      <sz val="12.5"/>
      <color indexed="10"/>
      <name val="Arial Narrow"/>
      <family val="2"/>
    </font>
    <font>
      <u val="single"/>
      <sz val="9"/>
      <color indexed="36"/>
      <name val="Arial Narrow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7"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1" xfId="0" applyNumberFormat="1" applyFont="1" applyAlignment="1">
      <alignment horizontal="left"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6" fillId="0" borderId="1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2" xfId="0" applyNumberFormat="1" applyFont="1" applyBorder="1" applyAlignment="1">
      <alignment horizontal="centerContinuous"/>
    </xf>
    <xf numFmtId="0" fontId="11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indent="2"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7" fillId="0" borderId="4" xfId="0" applyNumberFormat="1" applyFont="1" applyBorder="1" applyAlignment="1">
      <alignment/>
    </xf>
    <xf numFmtId="0" fontId="15" fillId="0" borderId="5" xfId="0" applyNumberFormat="1" applyFont="1" applyBorder="1" applyAlignment="1">
      <alignment/>
    </xf>
    <xf numFmtId="0" fontId="15" fillId="0" borderId="2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6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6" xfId="0" applyNumberFormat="1" applyFont="1" applyBorder="1" applyAlignment="1">
      <alignment/>
    </xf>
    <xf numFmtId="0" fontId="17" fillId="0" borderId="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3" fillId="2" borderId="0" xfId="0" applyNumberFormat="1" applyFont="1" applyFill="1" applyAlignment="1" applyProtection="1">
      <alignment/>
      <protection/>
    </xf>
    <xf numFmtId="0" fontId="13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164" fontId="13" fillId="2" borderId="0" xfId="0" applyFont="1" applyFill="1" applyAlignment="1">
      <alignment horizontal="right"/>
    </xf>
    <xf numFmtId="164" fontId="13" fillId="2" borderId="0" xfId="0" applyFont="1" applyFill="1" applyAlignment="1">
      <alignment/>
    </xf>
    <xf numFmtId="0" fontId="13" fillId="2" borderId="6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2" xfId="0" applyNumberFormat="1" applyFont="1" applyBorder="1" applyAlignment="1">
      <alignment/>
    </xf>
    <xf numFmtId="0" fontId="20" fillId="0" borderId="0" xfId="0" applyNumberFormat="1" applyFont="1" applyAlignment="1">
      <alignment horizontal="center" wrapText="1"/>
    </xf>
    <xf numFmtId="0" fontId="8" fillId="0" borderId="0" xfId="0" applyNumberFormat="1" applyFont="1" applyAlignment="1" applyProtection="1">
      <alignment/>
      <protection/>
    </xf>
    <xf numFmtId="0" fontId="8" fillId="0" borderId="5" xfId="0" applyNumberFormat="1" applyFont="1" applyBorder="1" applyAlignment="1" applyProtection="1">
      <alignment/>
      <protection/>
    </xf>
    <xf numFmtId="0" fontId="7" fillId="2" borderId="1" xfId="0" applyNumberFormat="1" applyFont="1" applyFill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/>
    </xf>
    <xf numFmtId="0" fontId="23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/>
    </xf>
    <xf numFmtId="0" fontId="25" fillId="0" borderId="0" xfId="16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2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0" fontId="6" fillId="0" borderId="0" xfId="0" applyNumberFormat="1" applyFont="1" applyAlignment="1">
      <alignment wrapText="1"/>
    </xf>
    <xf numFmtId="0" fontId="6" fillId="4" borderId="0" xfId="0" applyNumberFormat="1" applyFont="1" applyFill="1" applyAlignment="1">
      <alignment/>
    </xf>
    <xf numFmtId="49" fontId="6" fillId="4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37" fontId="6" fillId="4" borderId="0" xfId="0" applyNumberFormat="1" applyFont="1" applyFill="1" applyAlignment="1">
      <alignment/>
    </xf>
    <xf numFmtId="0" fontId="6" fillId="5" borderId="0" xfId="0" applyNumberFormat="1" applyFont="1" applyFill="1" applyAlignment="1">
      <alignment/>
    </xf>
    <xf numFmtId="49" fontId="6" fillId="5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37" fontId="6" fillId="5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6" fillId="0" borderId="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 wrapText="1"/>
    </xf>
    <xf numFmtId="49" fontId="6" fillId="6" borderId="0" xfId="0" applyNumberFormat="1" applyFont="1" applyFill="1" applyAlignment="1">
      <alignment horizontal="center"/>
    </xf>
    <xf numFmtId="0" fontId="6" fillId="6" borderId="0" xfId="0" applyNumberFormat="1" applyFont="1" applyFill="1" applyAlignment="1">
      <alignment horizontal="center"/>
    </xf>
    <xf numFmtId="37" fontId="6" fillId="6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wrapText="1"/>
    </xf>
    <xf numFmtId="0" fontId="6" fillId="2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2" borderId="2" xfId="0" applyNumberFormat="1" applyFont="1" applyFill="1" applyBorder="1" applyAlignment="1">
      <alignment/>
    </xf>
    <xf numFmtId="37" fontId="6" fillId="2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workbookViewId="0" topLeftCell="A1">
      <selection activeCell="A1" sqref="A1:B1"/>
    </sheetView>
  </sheetViews>
  <sheetFormatPr defaultColWidth="9.59765625" defaultRowHeight="15.75"/>
  <cols>
    <col min="1" max="1" width="142.3984375" style="39" customWidth="1"/>
    <col min="2" max="2" width="16.3984375" style="39" customWidth="1"/>
    <col min="3" max="16384" width="9.59765625" style="39" customWidth="1"/>
  </cols>
  <sheetData>
    <row r="1" spans="1:2" ht="15">
      <c r="A1" s="94" t="s">
        <v>14</v>
      </c>
      <c r="B1" s="94"/>
    </row>
    <row r="2" spans="1:2" ht="15">
      <c r="A2" s="95" t="s">
        <v>15</v>
      </c>
      <c r="B2" s="95"/>
    </row>
    <row r="3" spans="1:2" ht="15">
      <c r="A3" s="95" t="s">
        <v>16</v>
      </c>
      <c r="B3" s="95"/>
    </row>
    <row r="4" spans="1:2" ht="15">
      <c r="A4" s="95" t="s">
        <v>102</v>
      </c>
      <c r="B4" s="95"/>
    </row>
    <row r="5" ht="15">
      <c r="A5" s="37"/>
    </row>
    <row r="6" ht="15">
      <c r="A6" s="38" t="s">
        <v>17</v>
      </c>
    </row>
    <row r="7" ht="15">
      <c r="A7" s="38"/>
    </row>
    <row r="8" ht="15">
      <c r="A8" s="39" t="s">
        <v>39</v>
      </c>
    </row>
    <row r="9" ht="15">
      <c r="A9" s="39" t="s">
        <v>18</v>
      </c>
    </row>
    <row r="11" ht="15">
      <c r="A11" s="39" t="s">
        <v>19</v>
      </c>
    </row>
    <row r="12" ht="15">
      <c r="A12" s="39" t="s">
        <v>20</v>
      </c>
    </row>
    <row r="13" ht="15">
      <c r="A13" s="39" t="s">
        <v>21</v>
      </c>
    </row>
    <row r="14" ht="15">
      <c r="A14" s="39" t="s">
        <v>22</v>
      </c>
    </row>
    <row r="15" ht="15">
      <c r="A15" s="39" t="s">
        <v>23</v>
      </c>
    </row>
    <row r="17" ht="15">
      <c r="A17" s="39" t="s">
        <v>24</v>
      </c>
    </row>
    <row r="18" ht="15">
      <c r="A18" s="39" t="s">
        <v>20</v>
      </c>
    </row>
    <row r="19" ht="15">
      <c r="A19" s="39" t="s">
        <v>21</v>
      </c>
    </row>
    <row r="20" ht="15">
      <c r="A20" s="39" t="s">
        <v>22</v>
      </c>
    </row>
    <row r="21" ht="15">
      <c r="A21" s="39" t="s">
        <v>23</v>
      </c>
    </row>
    <row r="23" ht="15">
      <c r="A23" s="39" t="s">
        <v>25</v>
      </c>
    </row>
    <row r="24" ht="15">
      <c r="A24" s="40" t="s">
        <v>103</v>
      </c>
    </row>
    <row r="25" ht="15">
      <c r="A25" s="40" t="s">
        <v>31</v>
      </c>
    </row>
    <row r="26" ht="15">
      <c r="A26" s="40" t="s">
        <v>67</v>
      </c>
    </row>
    <row r="27" ht="15">
      <c r="A27" s="40"/>
    </row>
    <row r="28" ht="15">
      <c r="A28" s="40" t="s">
        <v>26</v>
      </c>
    </row>
    <row r="30" ht="15">
      <c r="A30" s="64" t="s">
        <v>104</v>
      </c>
    </row>
    <row r="31" s="89" customFormat="1" ht="18">
      <c r="A31" s="88" t="s">
        <v>86</v>
      </c>
    </row>
  </sheetData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3"/>
  <sheetViews>
    <sheetView workbookViewId="0" topLeftCell="A1">
      <selection activeCell="C1" sqref="C1:C3"/>
    </sheetView>
  </sheetViews>
  <sheetFormatPr defaultColWidth="9.5976562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30.796875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7.796875" style="8" customWidth="1"/>
    <col min="22" max="22" width="3.796875" style="8" customWidth="1"/>
    <col min="23" max="23" width="14.796875" style="8" customWidth="1"/>
    <col min="24" max="24" width="6.59765625" style="8" customWidth="1"/>
    <col min="25" max="245" width="9.796875" style="8" customWidth="1"/>
    <col min="246" max="16384" width="12.796875" style="8" customWidth="1"/>
  </cols>
  <sheetData>
    <row r="1" spans="1:244" ht="18">
      <c r="A1" s="91" t="s">
        <v>95</v>
      </c>
      <c r="B1" s="92"/>
      <c r="C1" s="28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3:244" ht="18">
      <c r="C2" s="28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 t="s">
        <v>4</v>
      </c>
      <c r="V2" s="2" t="s">
        <v>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3:244" ht="18">
      <c r="C3" s="29" t="s">
        <v>105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3" ht="15.75">
      <c r="A4" s="74" t="s">
        <v>78</v>
      </c>
      <c r="B4" s="11"/>
      <c r="C4" s="10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2"/>
      <c r="U4" s="12"/>
      <c r="V4" s="14"/>
      <c r="W4" s="15"/>
    </row>
    <row r="5" spans="1:23" ht="12.75" customHeight="1">
      <c r="A5" s="75" t="s">
        <v>79</v>
      </c>
      <c r="C5" s="15"/>
      <c r="V5" s="16"/>
      <c r="W5" s="15"/>
    </row>
    <row r="6" spans="1:23" ht="12.75" customHeight="1">
      <c r="A6" s="76" t="s">
        <v>77</v>
      </c>
      <c r="C6" s="17"/>
      <c r="V6" s="18"/>
      <c r="W6" s="15"/>
    </row>
    <row r="7" spans="1:23" ht="15.75">
      <c r="A7" s="65" t="str">
        <f>+'Cover page'!A8</f>
        <v>Dept./Agency Number    (enter here)</v>
      </c>
      <c r="B7" s="80"/>
      <c r="C7" s="81"/>
      <c r="D7" s="80"/>
      <c r="E7" s="80"/>
      <c r="F7" s="82"/>
      <c r="G7" s="65" t="str">
        <f>+'Cover page'!A9</f>
        <v>Dept./Agency Name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5"/>
    </row>
    <row r="8" spans="1:24" ht="15.75">
      <c r="A8" s="6">
        <v>1</v>
      </c>
      <c r="B8" s="4"/>
      <c r="C8" s="4">
        <v>2</v>
      </c>
      <c r="E8" s="4">
        <v>3</v>
      </c>
      <c r="F8" s="4"/>
      <c r="G8" s="4">
        <v>4</v>
      </c>
      <c r="H8" s="4"/>
      <c r="I8" s="4">
        <v>5</v>
      </c>
      <c r="K8" s="4">
        <v>6</v>
      </c>
      <c r="L8" s="4"/>
      <c r="M8" s="4">
        <v>7</v>
      </c>
      <c r="N8" s="5"/>
      <c r="O8" s="4">
        <v>8</v>
      </c>
      <c r="Q8" s="4" t="s">
        <v>73</v>
      </c>
      <c r="R8" s="4"/>
      <c r="S8" s="4" t="s">
        <v>74</v>
      </c>
      <c r="U8" s="4">
        <v>10</v>
      </c>
      <c r="V8" s="7"/>
      <c r="W8" s="22"/>
      <c r="X8" s="23"/>
    </row>
    <row r="9" spans="1:23" ht="12.75" customHeight="1">
      <c r="A9" s="16"/>
      <c r="B9" s="16"/>
      <c r="C9" s="16"/>
      <c r="D9" s="16"/>
      <c r="G9" s="83"/>
      <c r="H9" s="83"/>
      <c r="I9" s="83"/>
      <c r="J9" s="83"/>
      <c r="K9" s="84" t="s">
        <v>90</v>
      </c>
      <c r="L9" s="83"/>
      <c r="M9" s="83"/>
      <c r="N9" s="83"/>
      <c r="O9" s="85"/>
      <c r="V9" s="16"/>
      <c r="W9" s="15"/>
    </row>
    <row r="10" spans="7:15" ht="15.75">
      <c r="G10" s="85"/>
      <c r="H10" s="85"/>
      <c r="I10" s="85"/>
      <c r="J10" s="85"/>
      <c r="K10" s="84" t="s">
        <v>68</v>
      </c>
      <c r="L10" s="85"/>
      <c r="M10" s="85"/>
      <c r="N10" s="85"/>
      <c r="O10" s="85"/>
    </row>
    <row r="11" spans="1:24" ht="15.75">
      <c r="A11" s="16"/>
      <c r="C11" s="16"/>
      <c r="E11" s="21"/>
      <c r="F11" s="24"/>
      <c r="G11" s="83"/>
      <c r="H11" s="83"/>
      <c r="I11" s="83"/>
      <c r="J11" s="83"/>
      <c r="K11" s="84" t="s">
        <v>69</v>
      </c>
      <c r="L11" s="85"/>
      <c r="M11" s="85"/>
      <c r="N11" s="85"/>
      <c r="O11" s="83"/>
      <c r="P11" s="21"/>
      <c r="Q11" s="21"/>
      <c r="R11" s="21"/>
      <c r="S11" s="21"/>
      <c r="V11" s="16"/>
      <c r="W11" s="15"/>
      <c r="X11" s="24"/>
    </row>
    <row r="12" spans="1:24" ht="15.75">
      <c r="A12" s="25"/>
      <c r="B12" s="25"/>
      <c r="C12" s="25"/>
      <c r="D12" s="25"/>
      <c r="E12" s="26"/>
      <c r="F12" s="27"/>
      <c r="G12" s="86"/>
      <c r="H12" s="86"/>
      <c r="I12" s="86"/>
      <c r="J12" s="86"/>
      <c r="K12" s="86" t="s">
        <v>87</v>
      </c>
      <c r="L12" s="87"/>
      <c r="M12" s="87"/>
      <c r="N12" s="87"/>
      <c r="O12" s="86"/>
      <c r="P12" s="26"/>
      <c r="Q12" s="26"/>
      <c r="R12" s="26"/>
      <c r="S12" s="26"/>
      <c r="T12" s="25"/>
      <c r="U12" s="26"/>
      <c r="V12" s="25"/>
      <c r="W12" s="15"/>
      <c r="X12" s="24"/>
    </row>
    <row r="13" spans="1:244" s="32" customFormat="1" ht="99.75" customHeight="1">
      <c r="A13" s="31" t="s">
        <v>12</v>
      </c>
      <c r="C13" s="31" t="s">
        <v>2</v>
      </c>
      <c r="E13" s="31" t="s">
        <v>3</v>
      </c>
      <c r="F13" s="31"/>
      <c r="G13" s="34" t="s">
        <v>9</v>
      </c>
      <c r="H13" s="34"/>
      <c r="I13" s="31" t="s">
        <v>13</v>
      </c>
      <c r="J13" s="31"/>
      <c r="K13" s="31" t="s">
        <v>88</v>
      </c>
      <c r="L13" s="31"/>
      <c r="M13" s="31" t="s">
        <v>7</v>
      </c>
      <c r="N13" s="31"/>
      <c r="O13" s="31" t="s">
        <v>10</v>
      </c>
      <c r="P13" s="31"/>
      <c r="Q13" s="77" t="s">
        <v>75</v>
      </c>
      <c r="R13" s="31"/>
      <c r="S13" s="77" t="s">
        <v>76</v>
      </c>
      <c r="T13" s="31"/>
      <c r="U13" s="31" t="s">
        <v>6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ht="15.75">
      <c r="A14" s="36" t="s">
        <v>11</v>
      </c>
      <c r="B14" s="25"/>
      <c r="C14" s="25"/>
      <c r="D14" s="25"/>
      <c r="E14" s="25"/>
      <c r="F14" s="25"/>
      <c r="G14" s="25"/>
      <c r="H14" s="25"/>
      <c r="I14" s="35" t="s">
        <v>85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ht="15.75">
      <c r="A15" s="93" t="s">
        <v>99</v>
      </c>
      <c r="U15" s="90" t="str">
        <f>IF(K15="T","I made sure offsetting pass-thru funds were reported by the agency noted in column 9a",IF(K15="P","I made sure offsetting transfers were reported by the agency noted in column 9b","  "))</f>
        <v>  </v>
      </c>
      <c r="X15" s="78" t="str">
        <f>IF(K15="T",-Q15,"  ")</f>
        <v>  </v>
      </c>
      <c r="Y15" s="78" t="str">
        <f>IF(K15="N",-Q15,"  ")</f>
        <v>  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5" ht="15.75" customHeight="1">
      <c r="A16" s="8" t="s">
        <v>96</v>
      </c>
      <c r="U16" s="90" t="str">
        <f>IF(K16="T","I made sure offsetting pass-thru funds were reported by the agency noted in column 9a",IF(K16="P","I made sure offsetting transfers were reported by the agency noted in column 9b","  "))</f>
        <v>  </v>
      </c>
      <c r="X16" s="78" t="str">
        <f aca="true" t="shared" si="0" ref="X16:X29">IF(K16="T",-Q16,"  ")</f>
        <v>  </v>
      </c>
      <c r="Y16" s="78" t="str">
        <f aca="true" t="shared" si="1" ref="Y16:Y29">IF(K16="N",-Q16,"  ")</f>
        <v>  </v>
      </c>
    </row>
    <row r="17" spans="1:25" ht="15.75" customHeight="1">
      <c r="A17" s="8" t="s">
        <v>98</v>
      </c>
      <c r="U17" s="90" t="str">
        <f>IF(K17="T","I made sure offsetting pass-thru funds were reported by the agency noted in column 9a",IF(K17="P","I made sure offsetting transfers were reported by the agency noted in column 9b","  "))</f>
        <v>  </v>
      </c>
      <c r="X17" s="78" t="str">
        <f t="shared" si="0"/>
        <v>  </v>
      </c>
      <c r="Y17" s="78" t="str">
        <f t="shared" si="1"/>
        <v>  </v>
      </c>
    </row>
    <row r="18" spans="1:25" ht="15.75" customHeight="1">
      <c r="A18" s="8" t="s">
        <v>97</v>
      </c>
      <c r="U18" s="90" t="str">
        <f aca="true" t="shared" si="2" ref="U18:U29">IF(K18="T","I made sure offsetting pass-thru funds were reported by the agency noted in column 9a",IF(K18="P","I made sure offsetting transfers were reported by the agency noted in column 9b","  "))</f>
        <v>  </v>
      </c>
      <c r="X18" s="78" t="str">
        <f t="shared" si="0"/>
        <v>  </v>
      </c>
      <c r="Y18" s="78" t="str">
        <f t="shared" si="1"/>
        <v>  </v>
      </c>
    </row>
    <row r="19" spans="1:25" ht="15.75" customHeight="1">
      <c r="A19" s="8" t="s">
        <v>100</v>
      </c>
      <c r="U19" s="90" t="str">
        <f t="shared" si="2"/>
        <v>  </v>
      </c>
      <c r="X19" s="78" t="str">
        <f t="shared" si="0"/>
        <v>  </v>
      </c>
      <c r="Y19" s="78" t="str">
        <f t="shared" si="1"/>
        <v>  </v>
      </c>
    </row>
    <row r="20" spans="1:25" ht="15.75" customHeight="1">
      <c r="A20" s="8" t="s">
        <v>101</v>
      </c>
      <c r="U20" s="90" t="str">
        <f t="shared" si="2"/>
        <v>  </v>
      </c>
      <c r="X20" s="78" t="str">
        <f t="shared" si="0"/>
        <v>  </v>
      </c>
      <c r="Y20" s="78" t="str">
        <f t="shared" si="1"/>
        <v>  </v>
      </c>
    </row>
    <row r="21" spans="21:25" ht="15.75" customHeight="1">
      <c r="U21" s="90" t="str">
        <f t="shared" si="2"/>
        <v>  </v>
      </c>
      <c r="X21" s="78" t="str">
        <f t="shared" si="0"/>
        <v>  </v>
      </c>
      <c r="Y21" s="78" t="str">
        <f t="shared" si="1"/>
        <v>  </v>
      </c>
    </row>
    <row r="22" spans="21:25" ht="15.75" customHeight="1">
      <c r="U22" s="90" t="str">
        <f t="shared" si="2"/>
        <v>  </v>
      </c>
      <c r="X22" s="78" t="str">
        <f t="shared" si="0"/>
        <v>  </v>
      </c>
      <c r="Y22" s="78" t="str">
        <f t="shared" si="1"/>
        <v>  </v>
      </c>
    </row>
    <row r="23" spans="21:25" ht="15.75" customHeight="1">
      <c r="U23" s="90" t="str">
        <f t="shared" si="2"/>
        <v>  </v>
      </c>
      <c r="X23" s="78" t="str">
        <f t="shared" si="0"/>
        <v>  </v>
      </c>
      <c r="Y23" s="78" t="str">
        <f t="shared" si="1"/>
        <v>  </v>
      </c>
    </row>
    <row r="24" spans="21:25" ht="15.75">
      <c r="U24" s="90" t="str">
        <f t="shared" si="2"/>
        <v>  </v>
      </c>
      <c r="X24" s="78" t="str">
        <f t="shared" si="0"/>
        <v>  </v>
      </c>
      <c r="Y24" s="78" t="str">
        <f t="shared" si="1"/>
        <v>  </v>
      </c>
    </row>
    <row r="25" spans="21:25" ht="15.75" customHeight="1">
      <c r="U25" s="90" t="str">
        <f t="shared" si="2"/>
        <v>  </v>
      </c>
      <c r="X25" s="78" t="str">
        <f t="shared" si="0"/>
        <v>  </v>
      </c>
      <c r="Y25" s="78" t="str">
        <f t="shared" si="1"/>
        <v>  </v>
      </c>
    </row>
    <row r="26" spans="21:25" ht="15.75" customHeight="1">
      <c r="U26" s="90" t="str">
        <f t="shared" si="2"/>
        <v>  </v>
      </c>
      <c r="X26" s="78" t="str">
        <f t="shared" si="0"/>
        <v>  </v>
      </c>
      <c r="Y26" s="78" t="str">
        <f t="shared" si="1"/>
        <v>  </v>
      </c>
    </row>
    <row r="27" spans="21:25" ht="15.75">
      <c r="U27" s="90" t="str">
        <f t="shared" si="2"/>
        <v>  </v>
      </c>
      <c r="X27" s="78" t="str">
        <f t="shared" si="0"/>
        <v>  </v>
      </c>
      <c r="Y27" s="78" t="str">
        <f t="shared" si="1"/>
        <v>  </v>
      </c>
    </row>
    <row r="28" spans="21:25" ht="15.75">
      <c r="U28" s="90" t="str">
        <f t="shared" si="2"/>
        <v>  </v>
      </c>
      <c r="X28" s="78" t="str">
        <f t="shared" si="0"/>
        <v>  </v>
      </c>
      <c r="Y28" s="78" t="str">
        <f t="shared" si="1"/>
        <v>  </v>
      </c>
    </row>
    <row r="29" spans="21:25" ht="15.75">
      <c r="U29" s="90" t="str">
        <f t="shared" si="2"/>
        <v>  </v>
      </c>
      <c r="X29" s="78" t="str">
        <f t="shared" si="0"/>
        <v>  </v>
      </c>
      <c r="Y29" s="78" t="str">
        <f t="shared" si="1"/>
        <v>  </v>
      </c>
    </row>
    <row r="30" spans="2:25" ht="18">
      <c r="B30" s="30" t="s">
        <v>5</v>
      </c>
      <c r="G30" s="8" t="s">
        <v>70</v>
      </c>
      <c r="O30" s="79">
        <f>SUM(O15:O29)</f>
        <v>0</v>
      </c>
      <c r="X30" s="73">
        <f>SUM(X15:X29)</f>
        <v>0</v>
      </c>
      <c r="Y30" s="73">
        <f>SUM(Y15:Y29)</f>
        <v>0</v>
      </c>
    </row>
    <row r="32" ht="15.75">
      <c r="G32" s="8" t="s">
        <v>71</v>
      </c>
    </row>
    <row r="33" ht="15.75" customHeight="1">
      <c r="G33" s="8" t="s">
        <v>80</v>
      </c>
    </row>
    <row r="34" spans="7:15" ht="15.75">
      <c r="G34" s="8" t="s">
        <v>81</v>
      </c>
      <c r="O34" s="78">
        <f>+X30</f>
        <v>0</v>
      </c>
    </row>
    <row r="35" ht="15.75">
      <c r="G35" s="8" t="s">
        <v>82</v>
      </c>
    </row>
    <row r="36" spans="7:15" ht="15.75">
      <c r="G36" s="8" t="s">
        <v>83</v>
      </c>
      <c r="O36" s="78">
        <f>+Y30</f>
        <v>0</v>
      </c>
    </row>
    <row r="37" ht="15.75">
      <c r="G37" s="8" t="s">
        <v>84</v>
      </c>
    </row>
    <row r="38" ht="15.75">
      <c r="G38" s="8" t="s">
        <v>89</v>
      </c>
    </row>
    <row r="43" spans="9:15" ht="15.75">
      <c r="I43" s="8" t="s">
        <v>72</v>
      </c>
      <c r="O43" s="73">
        <f>SUM(O30:O42)</f>
        <v>0</v>
      </c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9"/>
  <sheetViews>
    <sheetView workbookViewId="0" topLeftCell="A1">
      <selection activeCell="B10" sqref="B10"/>
    </sheetView>
  </sheetViews>
  <sheetFormatPr defaultColWidth="9.59765625" defaultRowHeight="15.75"/>
  <cols>
    <col min="1" max="1" width="2.796875" style="0" customWidth="1"/>
    <col min="2" max="2" width="21" style="0" customWidth="1"/>
    <col min="3" max="5" width="18.3984375" style="0" customWidth="1"/>
    <col min="6" max="6" width="22.59765625" style="0" customWidth="1"/>
    <col min="7" max="12" width="18.3984375" style="0" customWidth="1"/>
    <col min="13" max="13" width="8" style="0" bestFit="1" customWidth="1"/>
    <col min="14" max="14" width="17.796875" style="0" customWidth="1"/>
    <col min="15" max="15" width="10.796875" style="0" bestFit="1" customWidth="1"/>
    <col min="16" max="16" width="3" style="0" customWidth="1"/>
    <col min="18" max="18" width="15.796875" style="0" customWidth="1"/>
    <col min="19" max="19" width="13.3984375" style="0" customWidth="1"/>
    <col min="20" max="20" width="3.796875" style="0" customWidth="1"/>
    <col min="21" max="21" width="18.59765625" style="0" customWidth="1"/>
    <col min="22" max="53" width="9.59765625" style="132" customWidth="1"/>
  </cols>
  <sheetData>
    <row r="1" spans="2:8" ht="18">
      <c r="B1" s="99" t="s">
        <v>0</v>
      </c>
      <c r="C1" s="99"/>
      <c r="D1" s="99"/>
      <c r="E1" s="99"/>
      <c r="F1" s="99"/>
      <c r="G1" s="99"/>
      <c r="H1" s="99"/>
    </row>
    <row r="2" spans="2:8" ht="18">
      <c r="B2" s="99" t="s">
        <v>43</v>
      </c>
      <c r="C2" s="99"/>
      <c r="D2" s="99"/>
      <c r="E2" s="99"/>
      <c r="F2" s="99"/>
      <c r="G2" s="99"/>
      <c r="H2" s="99"/>
    </row>
    <row r="3" spans="2:8" ht="18">
      <c r="B3" s="99" t="s">
        <v>105</v>
      </c>
      <c r="C3" s="99"/>
      <c r="D3" s="99"/>
      <c r="E3" s="99"/>
      <c r="F3" s="99"/>
      <c r="G3" s="99"/>
      <c r="H3" s="99"/>
    </row>
    <row r="5" ht="17.25">
      <c r="B5" s="100" t="s">
        <v>116</v>
      </c>
    </row>
    <row r="6" ht="15.75">
      <c r="B6" s="100" t="s">
        <v>114</v>
      </c>
    </row>
    <row r="7" ht="15.75">
      <c r="B7" s="100" t="s">
        <v>115</v>
      </c>
    </row>
    <row r="8" ht="15.75">
      <c r="B8" s="100" t="s">
        <v>113</v>
      </c>
    </row>
    <row r="9" ht="15.75">
      <c r="B9" s="100" t="s">
        <v>117</v>
      </c>
    </row>
    <row r="11" ht="18">
      <c r="B11" s="136" t="s">
        <v>118</v>
      </c>
    </row>
    <row r="12" ht="15.75">
      <c r="F12" t="s">
        <v>133</v>
      </c>
    </row>
    <row r="13" spans="2:7" ht="47.25">
      <c r="B13" t="s">
        <v>119</v>
      </c>
      <c r="C13" t="s">
        <v>120</v>
      </c>
      <c r="D13" t="s">
        <v>121</v>
      </c>
      <c r="E13" s="98" t="s">
        <v>124</v>
      </c>
      <c r="F13" s="104" t="s">
        <v>139</v>
      </c>
      <c r="G13" s="104" t="s">
        <v>140</v>
      </c>
    </row>
    <row r="14" spans="2:7" ht="15.75">
      <c r="B14" s="105">
        <v>2008</v>
      </c>
      <c r="C14" s="106" t="s">
        <v>122</v>
      </c>
      <c r="D14" s="106" t="s">
        <v>123</v>
      </c>
      <c r="E14" s="107" t="s">
        <v>126</v>
      </c>
      <c r="F14" s="108">
        <v>70000</v>
      </c>
      <c r="G14" s="105"/>
    </row>
    <row r="15" spans="2:7" ht="15.75">
      <c r="B15" s="105">
        <v>2008</v>
      </c>
      <c r="C15" s="106" t="s">
        <v>122</v>
      </c>
      <c r="D15" s="106" t="s">
        <v>123</v>
      </c>
      <c r="E15" s="107" t="s">
        <v>127</v>
      </c>
      <c r="F15" s="108">
        <v>70000</v>
      </c>
      <c r="G15" s="108">
        <f>SUM(F14:F15)</f>
        <v>140000</v>
      </c>
    </row>
    <row r="16" spans="2:7" ht="15.75">
      <c r="B16" s="109">
        <v>2008</v>
      </c>
      <c r="C16" s="110" t="s">
        <v>122</v>
      </c>
      <c r="D16" s="110" t="s">
        <v>125</v>
      </c>
      <c r="E16" s="111" t="s">
        <v>128</v>
      </c>
      <c r="F16" s="112">
        <v>100000</v>
      </c>
      <c r="G16" s="109"/>
    </row>
    <row r="17" spans="2:7" ht="15.75">
      <c r="B17" s="109">
        <v>2008</v>
      </c>
      <c r="C17" s="110" t="s">
        <v>122</v>
      </c>
      <c r="D17" s="110" t="s">
        <v>125</v>
      </c>
      <c r="E17" s="111" t="s">
        <v>129</v>
      </c>
      <c r="F17" s="112">
        <v>80000</v>
      </c>
      <c r="G17" s="109"/>
    </row>
    <row r="18" spans="2:7" ht="15.75">
      <c r="B18" s="109">
        <v>2008</v>
      </c>
      <c r="C18" s="110" t="s">
        <v>122</v>
      </c>
      <c r="D18" s="110" t="s">
        <v>125</v>
      </c>
      <c r="E18" s="111" t="s">
        <v>130</v>
      </c>
      <c r="F18" s="112">
        <v>20000</v>
      </c>
      <c r="G18" s="112">
        <f>SUM(F16:F18)</f>
        <v>200000</v>
      </c>
    </row>
    <row r="19" spans="2:6" ht="15.75">
      <c r="B19">
        <v>2008</v>
      </c>
      <c r="C19" s="101" t="s">
        <v>122</v>
      </c>
      <c r="D19" s="101" t="s">
        <v>131</v>
      </c>
      <c r="E19" s="98" t="s">
        <v>132</v>
      </c>
      <c r="F19" s="102">
        <v>30000</v>
      </c>
    </row>
    <row r="20" spans="2:6" ht="15.75">
      <c r="B20">
        <v>2008</v>
      </c>
      <c r="C20" s="101" t="s">
        <v>122</v>
      </c>
      <c r="D20" s="101" t="s">
        <v>134</v>
      </c>
      <c r="E20" s="98" t="s">
        <v>135</v>
      </c>
      <c r="F20" s="102">
        <v>90000</v>
      </c>
    </row>
    <row r="21" spans="2:6" ht="15.75">
      <c r="B21">
        <v>2008</v>
      </c>
      <c r="C21" s="101" t="s">
        <v>122</v>
      </c>
      <c r="D21" s="101" t="s">
        <v>136</v>
      </c>
      <c r="E21" s="98" t="s">
        <v>137</v>
      </c>
      <c r="F21" s="103">
        <v>320000</v>
      </c>
    </row>
    <row r="23" spans="3:6" ht="15.75">
      <c r="C23" t="s">
        <v>138</v>
      </c>
      <c r="F23" s="102">
        <f>SUM(F14:F22)</f>
        <v>780000</v>
      </c>
    </row>
    <row r="27" spans="2:19" ht="15.75">
      <c r="B27" t="s">
        <v>141</v>
      </c>
      <c r="M27" s="114" t="s">
        <v>152</v>
      </c>
      <c r="N27" s="115"/>
      <c r="O27" s="116"/>
      <c r="P27" s="117"/>
      <c r="Q27" s="114" t="s">
        <v>155</v>
      </c>
      <c r="R27" s="115"/>
      <c r="S27" s="116"/>
    </row>
    <row r="28" spans="2:21" ht="63">
      <c r="B28" t="s">
        <v>163</v>
      </c>
      <c r="C28" s="113" t="s">
        <v>143</v>
      </c>
      <c r="D28" s="113" t="s">
        <v>160</v>
      </c>
      <c r="E28" s="98" t="s">
        <v>142</v>
      </c>
      <c r="F28" s="113" t="s">
        <v>146</v>
      </c>
      <c r="G28" s="113" t="s">
        <v>147</v>
      </c>
      <c r="H28" s="113" t="s">
        <v>148</v>
      </c>
      <c r="I28" s="113" t="s">
        <v>149</v>
      </c>
      <c r="J28" s="113" t="s">
        <v>166</v>
      </c>
      <c r="K28" s="113" t="s">
        <v>178</v>
      </c>
      <c r="L28" s="113" t="s">
        <v>150</v>
      </c>
      <c r="M28" t="s">
        <v>151</v>
      </c>
      <c r="N28" t="s">
        <v>153</v>
      </c>
      <c r="O28" t="s">
        <v>154</v>
      </c>
      <c r="Q28" s="98" t="s">
        <v>156</v>
      </c>
      <c r="R28" s="98" t="s">
        <v>153</v>
      </c>
      <c r="S28" s="98" t="s">
        <v>154</v>
      </c>
      <c r="U28" t="s">
        <v>157</v>
      </c>
    </row>
    <row r="29" spans="2:33" ht="15.75">
      <c r="B29" s="118" t="s">
        <v>164</v>
      </c>
      <c r="C29" s="101" t="s">
        <v>144</v>
      </c>
      <c r="D29" s="101" t="s">
        <v>161</v>
      </c>
      <c r="E29" s="101" t="s">
        <v>158</v>
      </c>
      <c r="F29" s="102">
        <v>70000</v>
      </c>
      <c r="G29" s="102">
        <v>60000</v>
      </c>
      <c r="H29" s="102"/>
      <c r="I29" s="102">
        <v>2000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>
        <f>+F29-G29+H29-I29+J29-K29+L29+O29+S29</f>
        <v>8000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</row>
    <row r="30" spans="2:33" ht="15.75">
      <c r="B30" s="119"/>
      <c r="C30" s="101" t="s">
        <v>145</v>
      </c>
      <c r="D30" s="101" t="s">
        <v>161</v>
      </c>
      <c r="E30" s="101" t="s">
        <v>159</v>
      </c>
      <c r="F30" s="102">
        <v>70000</v>
      </c>
      <c r="G30" s="102"/>
      <c r="H30" s="102"/>
      <c r="I30" s="102"/>
      <c r="J30" s="102"/>
      <c r="K30" s="102"/>
      <c r="L30" s="102">
        <v>3000</v>
      </c>
      <c r="M30" s="102"/>
      <c r="N30" s="102"/>
      <c r="O30" s="102"/>
      <c r="P30" s="102"/>
      <c r="Q30" s="102"/>
      <c r="R30" s="102"/>
      <c r="S30" s="102"/>
      <c r="T30" s="102"/>
      <c r="U30" s="102">
        <f>+F30-G30+H30-I30+J30-K30+L30+O30+S30</f>
        <v>73000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</row>
    <row r="31" spans="2:33" ht="15.75">
      <c r="B31" s="119"/>
      <c r="C31" s="101" t="s">
        <v>145</v>
      </c>
      <c r="D31" s="101" t="s">
        <v>162</v>
      </c>
      <c r="E31" s="101" t="s">
        <v>159</v>
      </c>
      <c r="F31" s="103">
        <v>0</v>
      </c>
      <c r="G31" s="103"/>
      <c r="H31" s="103">
        <v>10000</v>
      </c>
      <c r="I31" s="103"/>
      <c r="J31" s="103"/>
      <c r="K31" s="103"/>
      <c r="L31" s="103"/>
      <c r="M31" s="102"/>
      <c r="N31" s="102"/>
      <c r="O31" s="103"/>
      <c r="P31" s="102"/>
      <c r="Q31" s="102"/>
      <c r="R31" s="102"/>
      <c r="S31" s="103"/>
      <c r="T31" s="102"/>
      <c r="U31" s="103">
        <f>+F31-G31+H31-I31+J31-K31+L31+O31+S31</f>
        <v>10000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</row>
    <row r="32" spans="2:33" ht="15.75">
      <c r="B32" s="120"/>
      <c r="C32" s="101" t="s">
        <v>165</v>
      </c>
      <c r="D32" s="101"/>
      <c r="E32" s="101"/>
      <c r="F32" s="102">
        <f>SUM(F29:F31)</f>
        <v>140000</v>
      </c>
      <c r="G32" s="102">
        <f>SUM(G29:G31)</f>
        <v>60000</v>
      </c>
      <c r="H32" s="102">
        <f>SUM(H29:H31)</f>
        <v>10000</v>
      </c>
      <c r="I32" s="102">
        <f>SUM(I29:I31)</f>
        <v>2000</v>
      </c>
      <c r="J32" s="102">
        <f>SUM(J29:J31)</f>
        <v>0</v>
      </c>
      <c r="K32" s="102"/>
      <c r="L32" s="102">
        <f>SUM(L29:L31)</f>
        <v>3000</v>
      </c>
      <c r="M32" s="102"/>
      <c r="N32" s="102"/>
      <c r="O32" s="102">
        <f>SUM(O29:O31)</f>
        <v>0</v>
      </c>
      <c r="P32" s="102"/>
      <c r="Q32" s="102"/>
      <c r="R32" s="102"/>
      <c r="S32" s="102">
        <f>SUM(S29:S31)</f>
        <v>0</v>
      </c>
      <c r="T32" s="102"/>
      <c r="U32" s="102">
        <f>+F32-G32+H32-I32+J32-K32+L32+O32+S32</f>
        <v>91000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</row>
    <row r="33" spans="3:33" ht="15.75">
      <c r="C33" s="101"/>
      <c r="D33" s="101"/>
      <c r="E33" s="10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</row>
    <row r="34" spans="3:33" ht="15.75"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</row>
    <row r="35" spans="2:33" ht="15.75">
      <c r="B35" s="118" t="s">
        <v>167</v>
      </c>
      <c r="C35" s="101" t="s">
        <v>168</v>
      </c>
      <c r="D35" s="101" t="s">
        <v>161</v>
      </c>
      <c r="E35" s="101" t="s">
        <v>171</v>
      </c>
      <c r="F35" s="102">
        <v>100000</v>
      </c>
      <c r="G35" s="102"/>
      <c r="H35" s="102"/>
      <c r="I35" s="102"/>
      <c r="J35" s="102">
        <v>11000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>
        <f>+F35-G35+H35-I35+J35-K35+L35+O35+S35</f>
        <v>111000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</row>
    <row r="36" spans="2:33" ht="15.75">
      <c r="B36" s="119"/>
      <c r="C36" s="101" t="s">
        <v>169</v>
      </c>
      <c r="D36" s="101" t="s">
        <v>161</v>
      </c>
      <c r="E36" s="101" t="s">
        <v>172</v>
      </c>
      <c r="F36" s="102">
        <v>80000</v>
      </c>
      <c r="G36" s="102"/>
      <c r="H36" s="102"/>
      <c r="I36" s="102"/>
      <c r="J36" s="102">
        <v>9000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>
        <f>+F36-G36+H36-I36+J36-K36+L36+O36+S36</f>
        <v>89000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</row>
    <row r="37" spans="2:33" ht="15.75">
      <c r="B37" s="119"/>
      <c r="C37" s="101" t="s">
        <v>170</v>
      </c>
      <c r="D37" s="101" t="s">
        <v>161</v>
      </c>
      <c r="E37" s="101" t="s">
        <v>173</v>
      </c>
      <c r="F37" s="103">
        <v>20000</v>
      </c>
      <c r="G37" s="103"/>
      <c r="H37" s="103"/>
      <c r="I37" s="103"/>
      <c r="J37" s="103">
        <v>-20000</v>
      </c>
      <c r="K37" s="103"/>
      <c r="L37" s="103"/>
      <c r="M37" s="102"/>
      <c r="N37" s="102"/>
      <c r="O37" s="103"/>
      <c r="P37" s="102"/>
      <c r="Q37" s="102"/>
      <c r="R37" s="102"/>
      <c r="S37" s="103"/>
      <c r="T37" s="102"/>
      <c r="U37" s="103">
        <f>+F37-G37+H37-I37+J37-K37+L37+O37+S37</f>
        <v>0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</row>
    <row r="38" spans="2:33" ht="15.75">
      <c r="B38" s="120"/>
      <c r="C38" s="101" t="s">
        <v>165</v>
      </c>
      <c r="D38" s="101"/>
      <c r="E38" s="101"/>
      <c r="F38" s="102">
        <f>SUM(F35:F37)</f>
        <v>200000</v>
      </c>
      <c r="G38" s="102">
        <f>SUM(G35:G37)</f>
        <v>0</v>
      </c>
      <c r="H38" s="102">
        <f>SUM(H35:H37)</f>
        <v>0</v>
      </c>
      <c r="I38" s="102">
        <f>SUM(I35:I37)</f>
        <v>0</v>
      </c>
      <c r="J38" s="102">
        <f>SUM(J35:J37)</f>
        <v>0</v>
      </c>
      <c r="K38" s="102"/>
      <c r="L38" s="102">
        <f>SUM(L35:L37)</f>
        <v>0</v>
      </c>
      <c r="M38" s="102"/>
      <c r="N38" s="102"/>
      <c r="O38" s="102">
        <f>SUM(O35:O37)</f>
        <v>0</v>
      </c>
      <c r="P38" s="102"/>
      <c r="Q38" s="102"/>
      <c r="R38" s="102"/>
      <c r="S38" s="102">
        <f>SUM(S35:S37)</f>
        <v>0</v>
      </c>
      <c r="T38" s="102"/>
      <c r="U38" s="102">
        <f>+F38-G38+H38-I38+J38-K38+L38+O38+S38</f>
        <v>200000</v>
      </c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</row>
    <row r="39" spans="4:33" ht="15.75">
      <c r="D39" s="101"/>
      <c r="E39" s="98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</row>
    <row r="40" spans="4:33" ht="15.75">
      <c r="D40" s="101"/>
      <c r="E40" s="98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</row>
    <row r="41" spans="2:33" ht="15.75">
      <c r="B41" t="s">
        <v>174</v>
      </c>
      <c r="C41" t="s">
        <v>175</v>
      </c>
      <c r="D41" s="101" t="s">
        <v>161</v>
      </c>
      <c r="E41" s="98">
        <v>14.3301</v>
      </c>
      <c r="F41" s="102">
        <v>35000</v>
      </c>
      <c r="G41" s="102">
        <v>5000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>
        <f>+F41-G41+H41-I41+J41-K41+L41+O41+S41</f>
        <v>30000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</row>
    <row r="42" spans="4:33" ht="15.75">
      <c r="D42" s="101"/>
      <c r="E42" s="98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</row>
    <row r="43" spans="1:33" ht="15.75">
      <c r="A43" s="121"/>
      <c r="B43" s="121" t="s">
        <v>181</v>
      </c>
      <c r="C43" s="121"/>
      <c r="D43" s="123"/>
      <c r="E43" s="124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</row>
    <row r="44" spans="1:33" ht="47.25">
      <c r="A44" s="121"/>
      <c r="B44" s="122" t="s">
        <v>176</v>
      </c>
      <c r="C44" s="121" t="s">
        <v>177</v>
      </c>
      <c r="D44" s="123" t="s">
        <v>161</v>
      </c>
      <c r="E44" s="124">
        <v>15.2201</v>
      </c>
      <c r="F44" s="125">
        <v>90000</v>
      </c>
      <c r="G44" s="125"/>
      <c r="H44" s="125"/>
      <c r="I44" s="125"/>
      <c r="J44" s="125"/>
      <c r="K44" s="125">
        <v>5500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>
        <f>+F44-G44+H44-I44+J44-K44+L44+O44+S44</f>
        <v>84500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</row>
    <row r="45" spans="1:33" ht="15.75">
      <c r="A45" s="121"/>
      <c r="B45" s="121"/>
      <c r="C45" s="121"/>
      <c r="D45" s="123"/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</row>
    <row r="46" spans="1:33" ht="31.5">
      <c r="A46" s="121"/>
      <c r="B46" s="122" t="s">
        <v>179</v>
      </c>
      <c r="C46" s="121" t="s">
        <v>180</v>
      </c>
      <c r="D46" s="123" t="s">
        <v>161</v>
      </c>
      <c r="E46" s="124">
        <v>15.2201</v>
      </c>
      <c r="F46" s="125">
        <v>320000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>
        <f>+F46-G46+H46-I46+J46-K46+L46+O46+S46</f>
        <v>320000</v>
      </c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</row>
    <row r="47" spans="4:33" ht="15.75">
      <c r="D47" s="101"/>
      <c r="E47" s="98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</row>
    <row r="48" spans="4:33" ht="15.75">
      <c r="D48" s="101"/>
      <c r="E48" s="98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</row>
    <row r="49" spans="2:53" s="126" customFormat="1" ht="15.75">
      <c r="B49" s="126" t="s">
        <v>182</v>
      </c>
      <c r="D49" s="127"/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</row>
    <row r="50" spans="2:53" s="126" customFormat="1" ht="15.75">
      <c r="B50" s="131" t="s">
        <v>183</v>
      </c>
      <c r="C50" s="126" t="s">
        <v>177</v>
      </c>
      <c r="D50" s="127" t="s">
        <v>161</v>
      </c>
      <c r="E50" s="128">
        <v>15.2201</v>
      </c>
      <c r="F50" s="129">
        <v>90000</v>
      </c>
      <c r="G50" s="129"/>
      <c r="H50" s="129"/>
      <c r="I50" s="129"/>
      <c r="J50" s="129"/>
      <c r="K50" s="129"/>
      <c r="L50" s="129"/>
      <c r="N50" s="126" t="s">
        <v>187</v>
      </c>
      <c r="O50" s="129">
        <v>-5500</v>
      </c>
      <c r="P50" s="129"/>
      <c r="Q50" s="129"/>
      <c r="R50" s="129"/>
      <c r="S50" s="129"/>
      <c r="T50" s="129"/>
      <c r="U50" s="129">
        <f>+F50-G50+H50-I50+J50-K50+L50+O50+S50</f>
        <v>84500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</row>
    <row r="51" spans="2:53" s="126" customFormat="1" ht="33.75" customHeight="1">
      <c r="B51" s="131"/>
      <c r="C51" s="126" t="s">
        <v>177</v>
      </c>
      <c r="D51" s="127" t="s">
        <v>185</v>
      </c>
      <c r="E51" s="128">
        <v>15.2201</v>
      </c>
      <c r="F51" s="134"/>
      <c r="G51" s="134"/>
      <c r="H51" s="134"/>
      <c r="I51" s="134"/>
      <c r="J51" s="134"/>
      <c r="K51" s="134"/>
      <c r="L51" s="134"/>
      <c r="M51" s="129">
        <v>57</v>
      </c>
      <c r="N51" s="129" t="s">
        <v>186</v>
      </c>
      <c r="O51" s="134">
        <v>5500</v>
      </c>
      <c r="P51" s="129"/>
      <c r="Q51" s="129"/>
      <c r="R51" s="129"/>
      <c r="S51" s="134"/>
      <c r="T51" s="129"/>
      <c r="U51" s="134">
        <f>+F51-G51+H51-I51+J51-K51+L51+O51+S51</f>
        <v>5500</v>
      </c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</row>
    <row r="52" spans="2:53" s="126" customFormat="1" ht="15.75">
      <c r="B52" s="130"/>
      <c r="D52" s="127"/>
      <c r="E52" s="128"/>
      <c r="F52" s="129">
        <f>SUM(F50:F51)</f>
        <v>90000</v>
      </c>
      <c r="G52" s="129">
        <f>SUM(G50:G51)</f>
        <v>0</v>
      </c>
      <c r="H52" s="129">
        <f>SUM(H50:H51)</f>
        <v>0</v>
      </c>
      <c r="I52" s="129">
        <f>SUM(I50:I51)</f>
        <v>0</v>
      </c>
      <c r="J52" s="129">
        <f>SUM(J50:J51)</f>
        <v>0</v>
      </c>
      <c r="K52" s="129">
        <f>SUM(K50:K51)</f>
        <v>0</v>
      </c>
      <c r="L52" s="129">
        <f>SUM(L50:L51)</f>
        <v>0</v>
      </c>
      <c r="M52" s="129"/>
      <c r="N52" s="129"/>
      <c r="O52" s="129">
        <f>SUM(O50:O51)</f>
        <v>0</v>
      </c>
      <c r="P52" s="129"/>
      <c r="Q52" s="129"/>
      <c r="R52" s="129"/>
      <c r="S52" s="129">
        <f>SUM(S50:S51)</f>
        <v>0</v>
      </c>
      <c r="T52" s="129"/>
      <c r="U52" s="129">
        <f>SUM(U50:U51)</f>
        <v>90000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</row>
    <row r="53" spans="2:53" s="126" customFormat="1" ht="31.5" customHeight="1">
      <c r="B53" s="131" t="s">
        <v>184</v>
      </c>
      <c r="C53" s="126" t="s">
        <v>180</v>
      </c>
      <c r="D53" s="127" t="s">
        <v>161</v>
      </c>
      <c r="E53" s="128">
        <v>15.2201</v>
      </c>
      <c r="F53" s="135">
        <v>320000</v>
      </c>
      <c r="G53" s="135"/>
      <c r="H53" s="135"/>
      <c r="I53" s="135"/>
      <c r="J53" s="135"/>
      <c r="K53" s="135"/>
      <c r="L53" s="135"/>
      <c r="M53" s="129"/>
      <c r="N53" s="129"/>
      <c r="O53" s="129"/>
      <c r="P53" s="129"/>
      <c r="Q53" s="129"/>
      <c r="R53" s="129"/>
      <c r="S53" s="129"/>
      <c r="T53" s="129"/>
      <c r="U53" s="129">
        <f>+F53-G53+H53-I53+J53-K53+L53+O53+S53</f>
        <v>320000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2:53" s="126" customFormat="1" ht="15.75">
      <c r="B54" s="131"/>
      <c r="C54" s="126" t="s">
        <v>180</v>
      </c>
      <c r="D54" s="127" t="s">
        <v>188</v>
      </c>
      <c r="E54" s="128">
        <v>15.2201</v>
      </c>
      <c r="F54" s="134"/>
      <c r="G54" s="134"/>
      <c r="H54" s="134"/>
      <c r="I54" s="134"/>
      <c r="J54" s="134"/>
      <c r="K54" s="134"/>
      <c r="L54" s="134"/>
      <c r="M54" s="129"/>
      <c r="N54" s="129"/>
      <c r="O54" s="134"/>
      <c r="P54" s="129"/>
      <c r="Q54" s="129">
        <v>22</v>
      </c>
      <c r="R54" s="129" t="s">
        <v>189</v>
      </c>
      <c r="S54" s="134">
        <v>6000</v>
      </c>
      <c r="T54" s="129"/>
      <c r="U54" s="134">
        <f>+F54-G54+H54-I54+J54-K54+L54+O54+S54</f>
        <v>6000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</row>
    <row r="55" spans="1:33" ht="15.75">
      <c r="A55" s="126"/>
      <c r="B55" s="126"/>
      <c r="C55" s="126"/>
      <c r="D55" s="127"/>
      <c r="E55" s="128"/>
      <c r="F55" s="129">
        <f aca="true" t="shared" si="0" ref="F55:L55">SUM(F53:F54)</f>
        <v>320000</v>
      </c>
      <c r="G55" s="129">
        <f t="shared" si="0"/>
        <v>0</v>
      </c>
      <c r="H55" s="129">
        <f t="shared" si="0"/>
        <v>0</v>
      </c>
      <c r="I55" s="129">
        <f t="shared" si="0"/>
        <v>0</v>
      </c>
      <c r="J55" s="129">
        <f t="shared" si="0"/>
        <v>0</v>
      </c>
      <c r="K55" s="129">
        <f t="shared" si="0"/>
        <v>0</v>
      </c>
      <c r="L55" s="129">
        <f t="shared" si="0"/>
        <v>0</v>
      </c>
      <c r="M55" s="129"/>
      <c r="N55" s="129"/>
      <c r="O55" s="129">
        <f>SUM(O53:O54)</f>
        <v>0</v>
      </c>
      <c r="P55" s="129"/>
      <c r="Q55" s="129"/>
      <c r="R55" s="129"/>
      <c r="S55" s="129">
        <f>SUM(S53:S54)</f>
        <v>6000</v>
      </c>
      <c r="T55" s="129"/>
      <c r="U55" s="129">
        <f>SUM(U53:U54)</f>
        <v>326000</v>
      </c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</row>
    <row r="56" spans="4:33" ht="15.75">
      <c r="D56" s="101"/>
      <c r="E56" s="98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</row>
    <row r="57" spans="4:33" ht="15.75">
      <c r="D57" s="101"/>
      <c r="E57" s="98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</row>
    <row r="58" spans="4:33" ht="15.75">
      <c r="D58" s="101"/>
      <c r="E58" s="98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</row>
    <row r="59" spans="4:33" ht="15.75">
      <c r="D59" s="101"/>
      <c r="E59" s="98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</row>
    <row r="60" spans="4:33" ht="15.75">
      <c r="D60" s="101"/>
      <c r="E60" s="98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</row>
    <row r="61" spans="4:33" ht="15.75">
      <c r="D61" s="101"/>
      <c r="E61" s="98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</row>
    <row r="62" spans="4:33" ht="15.75">
      <c r="D62" s="101"/>
      <c r="E62" s="98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</row>
    <row r="63" spans="4:33" ht="15.75">
      <c r="D63" s="101"/>
      <c r="E63" s="98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</row>
    <row r="64" spans="4:33" ht="15.75">
      <c r="D64" s="101"/>
      <c r="E64" s="98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</row>
    <row r="65" spans="4:33" ht="15.75">
      <c r="D65" s="101"/>
      <c r="E65" s="98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</row>
    <row r="66" spans="4:33" ht="15.75">
      <c r="D66" s="101"/>
      <c r="E66" s="98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</row>
    <row r="67" spans="4:5" ht="15.75">
      <c r="D67" s="101"/>
      <c r="E67" s="98"/>
    </row>
    <row r="68" spans="4:5" ht="15.75">
      <c r="D68" s="101"/>
      <c r="E68" s="98"/>
    </row>
    <row r="69" spans="4:5" ht="15.75">
      <c r="D69" s="101"/>
      <c r="E69" s="98"/>
    </row>
    <row r="70" spans="4:5" ht="15.75">
      <c r="D70" s="101"/>
      <c r="E70" s="98"/>
    </row>
    <row r="71" spans="4:5" ht="15.75">
      <c r="D71" s="101"/>
      <c r="E71" s="98"/>
    </row>
    <row r="72" spans="4:5" ht="15.75">
      <c r="D72" s="101"/>
      <c r="E72" s="98"/>
    </row>
    <row r="73" spans="4:5" ht="15.75">
      <c r="D73" s="101"/>
      <c r="E73" s="98"/>
    </row>
    <row r="74" spans="4:5" ht="15.75">
      <c r="D74" s="101"/>
      <c r="E74" s="98"/>
    </row>
    <row r="75" spans="4:5" ht="15.75">
      <c r="D75" s="101"/>
      <c r="E75" s="98"/>
    </row>
    <row r="76" spans="4:5" ht="15.75">
      <c r="D76" s="101"/>
      <c r="E76" s="98"/>
    </row>
    <row r="77" ht="15.75">
      <c r="D77" s="101"/>
    </row>
    <row r="78" ht="15.75">
      <c r="D78" s="101"/>
    </row>
    <row r="79" ht="15.75">
      <c r="D79" s="101"/>
    </row>
  </sheetData>
  <mergeCells count="9">
    <mergeCell ref="Q27:S27"/>
    <mergeCell ref="B29:B32"/>
    <mergeCell ref="B35:B38"/>
    <mergeCell ref="B53:B54"/>
    <mergeCell ref="B50:B51"/>
    <mergeCell ref="B1:H1"/>
    <mergeCell ref="B2:H2"/>
    <mergeCell ref="B3:H3"/>
    <mergeCell ref="M27:O2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1">
      <selection activeCell="J15" sqref="J15"/>
    </sheetView>
  </sheetViews>
  <sheetFormatPr defaultColWidth="9.59765625" defaultRowHeight="15.75"/>
  <cols>
    <col min="1" max="1" width="13.59765625" style="45" customWidth="1"/>
    <col min="2" max="2" width="2.3984375" style="45" customWidth="1"/>
    <col min="3" max="3" width="13.59765625" style="45" customWidth="1"/>
    <col min="4" max="4" width="2.3984375" style="45" customWidth="1"/>
    <col min="5" max="5" width="8" style="45" customWidth="1"/>
    <col min="6" max="6" width="29" style="45" customWidth="1"/>
    <col min="7" max="7" width="2.3984375" style="45" customWidth="1"/>
    <col min="8" max="8" width="15" style="45" customWidth="1"/>
    <col min="9" max="9" width="2.3984375" style="45" customWidth="1"/>
    <col min="10" max="10" width="43" style="45" customWidth="1"/>
    <col min="11" max="11" width="2.3984375" style="45" customWidth="1"/>
    <col min="12" max="12" width="24.796875" style="45" customWidth="1"/>
    <col min="13" max="13" width="5" style="45" customWidth="1"/>
    <col min="14" max="14" width="2.3984375" style="45" customWidth="1"/>
    <col min="15" max="16384" width="13.59765625" style="45" customWidth="1"/>
  </cols>
  <sheetData>
    <row r="1" spans="1:13" ht="16.5">
      <c r="A1" s="46" t="s">
        <v>42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 customHeight="1">
      <c r="A2" s="46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6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48"/>
    </row>
    <row r="5" spans="1:13" ht="15" customHeight="1">
      <c r="A5" s="49"/>
      <c r="G5" s="50"/>
      <c r="I5" s="51"/>
      <c r="M5" s="49"/>
    </row>
    <row r="6" spans="1:13" ht="15" customHeight="1">
      <c r="A6" s="65" t="str">
        <f>+'Cover page'!A8</f>
        <v>Dept./Agency Number    (enter here)</v>
      </c>
      <c r="B6" s="67"/>
      <c r="C6" s="67"/>
      <c r="D6" s="67"/>
      <c r="E6" s="67"/>
      <c r="F6" s="67"/>
      <c r="G6" s="67"/>
      <c r="H6" s="68"/>
      <c r="I6" s="67"/>
      <c r="J6" s="69" t="s">
        <v>64</v>
      </c>
      <c r="K6" s="70"/>
      <c r="L6" s="67"/>
      <c r="M6" s="67"/>
    </row>
    <row r="7" spans="1:13" ht="15" customHeight="1">
      <c r="A7" s="65" t="str">
        <f>+'Cover page'!A9</f>
        <v>Dept./Agency Name</v>
      </c>
      <c r="B7" s="67"/>
      <c r="C7" s="67"/>
      <c r="D7" s="67"/>
      <c r="E7" s="67"/>
      <c r="F7" s="67"/>
      <c r="G7" s="67"/>
      <c r="H7" s="68"/>
      <c r="I7" s="67"/>
      <c r="J7" s="71" t="str">
        <f>+'Cover page'!A18</f>
        <v>  Name and title</v>
      </c>
      <c r="K7" s="70"/>
      <c r="L7" s="67"/>
      <c r="M7" s="67"/>
    </row>
    <row r="8" spans="1:13" ht="15" customHeight="1">
      <c r="A8" s="69" t="s">
        <v>18</v>
      </c>
      <c r="B8" s="67"/>
      <c r="C8" s="67"/>
      <c r="D8" s="67"/>
      <c r="E8" s="67"/>
      <c r="F8" s="67"/>
      <c r="G8" s="67"/>
      <c r="H8" s="68"/>
      <c r="I8" s="67"/>
      <c r="J8" s="71" t="str">
        <f>+'Cover page'!A19</f>
        <v>  Phone number</v>
      </c>
      <c r="K8" s="70"/>
      <c r="L8" s="67"/>
      <c r="M8" s="67"/>
    </row>
    <row r="9" spans="1:13" ht="1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2.75" customHeight="1" thickTop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ht="15">
      <c r="A11" s="44" t="s">
        <v>45</v>
      </c>
    </row>
    <row r="12" ht="15">
      <c r="A12" s="54"/>
    </row>
    <row r="13" spans="1:10" ht="16.5">
      <c r="A13" s="54"/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4"/>
      <c r="C14" s="56"/>
      <c r="D14" s="56"/>
      <c r="E14" s="56"/>
      <c r="F14" s="56"/>
      <c r="G14" s="56"/>
      <c r="H14" s="56"/>
      <c r="I14" s="56"/>
      <c r="J14" s="56"/>
    </row>
    <row r="15" spans="1:10" ht="16.5">
      <c r="A15" s="54"/>
      <c r="C15" s="55"/>
      <c r="D15" s="55"/>
      <c r="E15" s="55"/>
      <c r="F15" s="55"/>
      <c r="G15" s="55"/>
      <c r="H15" s="55"/>
      <c r="I15" s="55"/>
      <c r="J15" s="55"/>
    </row>
    <row r="16" spans="1:10" ht="16.5">
      <c r="A16" s="49"/>
      <c r="C16" s="53"/>
      <c r="D16" s="53"/>
      <c r="E16" s="53"/>
      <c r="F16" s="53"/>
      <c r="G16" s="53"/>
      <c r="H16" s="53"/>
      <c r="I16" s="53"/>
      <c r="J16" s="53"/>
    </row>
    <row r="17" ht="15">
      <c r="A17" s="44" t="s">
        <v>109</v>
      </c>
    </row>
    <row r="18" ht="15">
      <c r="A18" s="44"/>
    </row>
    <row r="19" spans="3:10" ht="13.5" customHeight="1">
      <c r="C19" s="55"/>
      <c r="D19" s="55"/>
      <c r="E19" s="55"/>
      <c r="F19" s="55"/>
      <c r="G19" s="55"/>
      <c r="H19" s="55"/>
      <c r="I19" s="55"/>
      <c r="J19" s="55"/>
    </row>
    <row r="20" spans="1:10" ht="13.5" customHeight="1">
      <c r="A20" s="49"/>
      <c r="C20" s="56"/>
      <c r="D20" s="56"/>
      <c r="E20" s="56"/>
      <c r="F20" s="56"/>
      <c r="G20" s="56"/>
      <c r="H20" s="56"/>
      <c r="I20" s="56"/>
      <c r="J20" s="56"/>
    </row>
    <row r="21" ht="13.5" customHeight="1">
      <c r="A21" s="49"/>
    </row>
    <row r="22" ht="13.5" customHeight="1">
      <c r="A22" s="43" t="s">
        <v>46</v>
      </c>
    </row>
    <row r="23" spans="1:3" ht="13.5" customHeight="1">
      <c r="A23" s="43"/>
      <c r="C23" s="45" t="s">
        <v>47</v>
      </c>
    </row>
    <row r="24" ht="13.5" customHeight="1">
      <c r="A24" s="43"/>
    </row>
    <row r="25" spans="1:10" ht="13.5" customHeight="1">
      <c r="A25" s="43"/>
      <c r="C25" s="56"/>
      <c r="D25" s="56"/>
      <c r="E25" s="56"/>
      <c r="F25" s="56"/>
      <c r="G25" s="56"/>
      <c r="H25" s="56"/>
      <c r="I25" s="56"/>
      <c r="J25" s="56"/>
    </row>
    <row r="26" spans="1:10" ht="13.5" customHeight="1">
      <c r="A26" s="43"/>
      <c r="C26" s="56"/>
      <c r="D26" s="56"/>
      <c r="E26" s="56"/>
      <c r="F26" s="56"/>
      <c r="G26" s="56"/>
      <c r="H26" s="56"/>
      <c r="I26" s="56"/>
      <c r="J26" s="56"/>
    </row>
    <row r="27" spans="1:10" ht="13.5" customHeight="1">
      <c r="A27" s="43"/>
      <c r="C27" s="56"/>
      <c r="D27" s="56"/>
      <c r="E27" s="56"/>
      <c r="F27" s="56"/>
      <c r="G27" s="56"/>
      <c r="H27" s="56"/>
      <c r="I27" s="56"/>
      <c r="J27" s="56"/>
    </row>
    <row r="28" spans="1:10" ht="16.5" customHeight="1">
      <c r="A28" s="49"/>
      <c r="C28" s="52"/>
      <c r="D28" s="52"/>
      <c r="E28" s="52"/>
      <c r="F28" s="52"/>
      <c r="G28" s="52"/>
      <c r="H28" s="52"/>
      <c r="I28" s="52"/>
      <c r="J28" s="52"/>
    </row>
    <row r="29" ht="16.5" customHeight="1">
      <c r="A29" s="44" t="s">
        <v>91</v>
      </c>
    </row>
    <row r="30" ht="16.5" customHeight="1">
      <c r="A30" s="58" t="s">
        <v>66</v>
      </c>
    </row>
    <row r="31" spans="1:2" ht="13.5" customHeight="1">
      <c r="A31" s="58" t="s">
        <v>65</v>
      </c>
      <c r="B31" s="58"/>
    </row>
    <row r="32" spans="1:11" ht="13.5" customHeight="1">
      <c r="A32" s="45" t="s">
        <v>110</v>
      </c>
      <c r="K32" s="45" t="s">
        <v>48</v>
      </c>
    </row>
    <row r="33" spans="11:12" ht="16.5">
      <c r="K33" s="53"/>
      <c r="L33" s="53"/>
    </row>
    <row r="34" spans="1:4" ht="14.25">
      <c r="A34" s="45" t="s">
        <v>49</v>
      </c>
      <c r="D34" s="45" t="s">
        <v>50</v>
      </c>
    </row>
    <row r="35" ht="14.25">
      <c r="D35" s="45" t="s">
        <v>51</v>
      </c>
    </row>
    <row r="36" spans="4:12" ht="16.5">
      <c r="D36" s="45" t="s">
        <v>52</v>
      </c>
      <c r="K36" s="53"/>
      <c r="L36" s="53"/>
    </row>
    <row r="37" spans="4:12" ht="16.5">
      <c r="D37" s="45" t="s">
        <v>53</v>
      </c>
      <c r="K37" s="53"/>
      <c r="L37" s="53"/>
    </row>
    <row r="38" spans="4:12" ht="16.5">
      <c r="D38" s="45" t="s">
        <v>54</v>
      </c>
      <c r="K38" s="53"/>
      <c r="L38" s="53"/>
    </row>
    <row r="39" spans="4:12" ht="16.5">
      <c r="D39" s="45" t="s">
        <v>55</v>
      </c>
      <c r="K39" s="53"/>
      <c r="L39" s="53"/>
    </row>
    <row r="40" spans="11:12" ht="16.5">
      <c r="K40" s="53"/>
      <c r="L40" s="53"/>
    </row>
    <row r="41" spans="1:4" ht="14.25">
      <c r="A41" s="45" t="s">
        <v>56</v>
      </c>
      <c r="D41" s="45" t="s">
        <v>57</v>
      </c>
    </row>
    <row r="42" spans="4:12" ht="16.5">
      <c r="D42" s="45" t="s">
        <v>58</v>
      </c>
      <c r="K42" s="53"/>
      <c r="L42" s="53"/>
    </row>
    <row r="43" spans="4:12" ht="16.5">
      <c r="D43" s="58" t="s">
        <v>59</v>
      </c>
      <c r="K43" s="53"/>
      <c r="L43" s="53"/>
    </row>
    <row r="44" spans="4:12" ht="16.5">
      <c r="D44" s="58" t="s">
        <v>60</v>
      </c>
      <c r="K44" s="53"/>
      <c r="L44" s="63"/>
    </row>
    <row r="45" spans="11:12" ht="16.5">
      <c r="K45" s="53"/>
      <c r="L45" s="53"/>
    </row>
    <row r="46" spans="1:12" ht="15" thickBot="1">
      <c r="A46" s="45" t="s">
        <v>111</v>
      </c>
      <c r="K46" s="45" t="s">
        <v>48</v>
      </c>
      <c r="L46" s="62">
        <f>SUM(L32:L40)-SUM(L41:L44)</f>
        <v>0</v>
      </c>
    </row>
    <row r="47" spans="11:12" ht="17.25" thickTop="1">
      <c r="K47" s="53"/>
      <c r="L47" s="53"/>
    </row>
    <row r="48" spans="1:12" ht="17.25" thickBot="1">
      <c r="A48" s="59" t="s">
        <v>112</v>
      </c>
      <c r="B48" s="59"/>
      <c r="C48" s="59"/>
      <c r="D48" s="59"/>
      <c r="E48" s="59"/>
      <c r="F48" s="59"/>
      <c r="G48" s="59"/>
      <c r="H48" s="59"/>
      <c r="I48" s="59"/>
      <c r="J48" s="59"/>
      <c r="K48" s="58" t="s">
        <v>48</v>
      </c>
      <c r="L48" s="60"/>
    </row>
    <row r="49" ht="15" thickTop="1"/>
    <row r="50" spans="1:12" ht="14.25">
      <c r="A50" s="61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45" t="s">
        <v>62</v>
      </c>
      <c r="L50" s="57"/>
    </row>
    <row r="51" spans="1:12" ht="16.5">
      <c r="A51" s="61"/>
      <c r="B51" s="59"/>
      <c r="C51" s="59"/>
      <c r="D51" s="59"/>
      <c r="E51" s="59"/>
      <c r="F51" s="59"/>
      <c r="G51" s="59"/>
      <c r="H51" s="59"/>
      <c r="I51" s="59"/>
      <c r="J51" s="59"/>
      <c r="L51" s="52"/>
    </row>
    <row r="52" spans="1:6" ht="15">
      <c r="A52" s="49" t="s">
        <v>63</v>
      </c>
      <c r="F52" s="51"/>
    </row>
    <row r="53" ht="14.25">
      <c r="F53" s="51"/>
    </row>
    <row r="54" spans="1:14" ht="16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ht="15">
      <c r="A55" s="4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ht="12.75" customHeight="1"/>
    <row r="71" ht="12.75" customHeight="1"/>
    <row r="74" ht="12.75" customHeight="1"/>
    <row r="76" ht="12.75" customHeight="1"/>
    <row r="79" ht="12.75" customHeight="1"/>
    <row r="81" ht="15">
      <c r="A81" s="4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1" ht="12.75" customHeight="1"/>
    <row r="92" ht="12.75" customHeight="1"/>
    <row r="94" ht="12.75" customHeight="1"/>
    <row r="96" ht="15">
      <c r="A96" s="49"/>
    </row>
    <row r="97" spans="1:14" ht="16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ht="15">
      <c r="A98" s="49"/>
    </row>
    <row r="99" ht="12.75" customHeight="1"/>
    <row r="100" ht="12.75" customHeight="1"/>
    <row r="101" ht="12.75" customHeight="1"/>
    <row r="102" ht="15">
      <c r="A102" s="49"/>
    </row>
    <row r="103" ht="15">
      <c r="M103" s="49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3" ht="15">
      <c r="M113" s="49"/>
    </row>
  </sheetData>
  <mergeCells count="1">
    <mergeCell ref="A4:L4"/>
  </mergeCells>
  <printOptions/>
  <pageMargins left="0.75" right="0.75" top="1" bottom="0.71" header="0.5" footer="0.5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21" sqref="B21"/>
    </sheetView>
  </sheetViews>
  <sheetFormatPr defaultColWidth="9.59765625" defaultRowHeight="15.75"/>
  <cols>
    <col min="1" max="1" width="22.3984375" style="39" customWidth="1"/>
    <col min="2" max="2" width="28" style="39" customWidth="1"/>
    <col min="3" max="3" width="19.59765625" style="39" customWidth="1"/>
    <col min="4" max="16384" width="9.59765625" style="39" customWidth="1"/>
  </cols>
  <sheetData>
    <row r="1" spans="1:11" ht="15">
      <c r="A1" s="42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1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</row>
    <row r="4" spans="1:10" ht="15">
      <c r="A4" s="97" t="str">
        <f>+'Cover page'!A8</f>
        <v>Dept./Agency Number    (enter here)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">
      <c r="A5" s="97" t="str">
        <f>+'Cover page'!A9</f>
        <v>Dept./Agency Name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>
      <c r="A6" s="65"/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5" t="str">
        <f>+'Cover page'!A11</f>
        <v>Responsible official: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97" t="str">
        <f>+'Cover page'!A12</f>
        <v>  Name and title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5">
      <c r="A9" s="97" t="str">
        <f>+'Cover page'!A13</f>
        <v>  Phone number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5">
      <c r="A10" s="97" t="str">
        <f>+'Cover page'!A14</f>
        <v>  E-mail address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15">
      <c r="A11" s="97" t="str">
        <f>+'Cover page'!A15</f>
        <v>  FAX number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5">
      <c r="A12" s="65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>
      <c r="A13" s="65" t="str">
        <f>+'Cover page'!A17</f>
        <v>Preparer: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">
      <c r="A14" s="97" t="str">
        <f>+'Cover page'!A18</f>
        <v>  Name and title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5">
      <c r="A15" s="97" t="str">
        <f>+'Cover page'!A19</f>
        <v>  Phone number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5">
      <c r="A16" s="97" t="str">
        <f>+'Cover page'!A20</f>
        <v>  E-mail address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5">
      <c r="A17" s="97" t="str">
        <f>+'Cover page'!A21</f>
        <v>  FAX number</v>
      </c>
      <c r="B17" s="97"/>
      <c r="C17" s="97"/>
      <c r="D17" s="97"/>
      <c r="E17" s="97"/>
      <c r="F17" s="97"/>
      <c r="G17" s="97"/>
      <c r="H17" s="97"/>
      <c r="I17" s="97"/>
      <c r="J17" s="97"/>
    </row>
    <row r="19" ht="15">
      <c r="A19" s="39" t="s">
        <v>27</v>
      </c>
    </row>
    <row r="20" ht="15">
      <c r="A20" s="39" t="s">
        <v>40</v>
      </c>
    </row>
    <row r="21" ht="15">
      <c r="A21" s="39" t="s">
        <v>41</v>
      </c>
    </row>
    <row r="22" ht="15">
      <c r="A22" s="39" t="s">
        <v>28</v>
      </c>
    </row>
    <row r="24" ht="15">
      <c r="A24" s="39" t="s">
        <v>107</v>
      </c>
    </row>
    <row r="25" ht="15">
      <c r="A25" s="39" t="s">
        <v>28</v>
      </c>
    </row>
    <row r="27" ht="15">
      <c r="A27" s="39" t="s">
        <v>29</v>
      </c>
    </row>
    <row r="28" ht="15">
      <c r="A28" s="41" t="s">
        <v>32</v>
      </c>
    </row>
    <row r="29" ht="15">
      <c r="A29" s="41" t="s">
        <v>33</v>
      </c>
    </row>
    <row r="30" ht="15">
      <c r="A30" s="41" t="s">
        <v>34</v>
      </c>
    </row>
    <row r="31" ht="15">
      <c r="A31" s="41" t="s">
        <v>108</v>
      </c>
    </row>
    <row r="32" ht="15">
      <c r="A32" s="41" t="s">
        <v>35</v>
      </c>
    </row>
    <row r="34" ht="15">
      <c r="A34" s="39" t="s">
        <v>93</v>
      </c>
    </row>
    <row r="35" ht="15">
      <c r="A35" s="39" t="s">
        <v>28</v>
      </c>
    </row>
    <row r="36" ht="15">
      <c r="A36" s="39" t="s">
        <v>30</v>
      </c>
    </row>
    <row r="37" ht="15">
      <c r="A37" s="39" t="s">
        <v>36</v>
      </c>
    </row>
    <row r="38" ht="15">
      <c r="A38" s="41" t="s">
        <v>37</v>
      </c>
    </row>
    <row r="39" ht="15">
      <c r="A39" s="41" t="s">
        <v>38</v>
      </c>
    </row>
    <row r="40" ht="15">
      <c r="A40" s="39" t="s">
        <v>94</v>
      </c>
    </row>
  </sheetData>
  <mergeCells count="11">
    <mergeCell ref="A15:J15"/>
    <mergeCell ref="A16:J16"/>
    <mergeCell ref="A17:J17"/>
    <mergeCell ref="A9:J9"/>
    <mergeCell ref="A10:J10"/>
    <mergeCell ref="A11:J11"/>
    <mergeCell ref="A14:J14"/>
    <mergeCell ref="A4:J4"/>
    <mergeCell ref="A5:J5"/>
    <mergeCell ref="A8:J8"/>
    <mergeCell ref="A2:J2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OIT</cp:lastModifiedBy>
  <cp:lastPrinted>2008-08-12T13:29:54Z</cp:lastPrinted>
  <dcterms:created xsi:type="dcterms:W3CDTF">1998-08-24T13:18:15Z</dcterms:created>
  <dcterms:modified xsi:type="dcterms:W3CDTF">2008-08-12T16:04:30Z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