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675" activeTab="0"/>
  </bookViews>
  <sheets>
    <sheet name="HarborImprovementBidPrices" sheetId="1" r:id="rId1"/>
  </sheets>
  <definedNames>
    <definedName name="_xlnm.Print_Area" localSheetId="0">'HarborImprovementBidPrices'!$A$1:$H$38</definedName>
  </definedNames>
  <calcPr fullCalcOnLoad="1"/>
</workbook>
</file>

<file path=xl/sharedStrings.xml><?xml version="1.0" encoding="utf-8"?>
<sst xmlns="http://schemas.openxmlformats.org/spreadsheetml/2006/main" count="64" uniqueCount="44">
  <si>
    <t>Description</t>
  </si>
  <si>
    <t>Lump Sum</t>
  </si>
  <si>
    <t>Unit/Cost</t>
  </si>
  <si>
    <t>Total</t>
  </si>
  <si>
    <t>Unit</t>
  </si>
  <si>
    <t>Estimated Project</t>
  </si>
  <si>
    <t>Construction total</t>
  </si>
  <si>
    <t>Design/Engineering/Permitting</t>
  </si>
  <si>
    <t>Estimate for obtaining Right of Way acquisition or easements</t>
  </si>
  <si>
    <t>LF</t>
  </si>
  <si>
    <t>construction estimate from above</t>
  </si>
  <si>
    <t>Steel Piles</t>
  </si>
  <si>
    <t>Single Point Moorings</t>
  </si>
  <si>
    <t>3 Pile Dolphin</t>
  </si>
  <si>
    <t>Pile Cap Replacement</t>
  </si>
  <si>
    <t>Vertical Pier Piling</t>
  </si>
  <si>
    <t>Ledge Removal</t>
  </si>
  <si>
    <t>CY</t>
  </si>
  <si>
    <t>Gangway Abuttment Takeoff</t>
  </si>
  <si>
    <t>Pier Demolition</t>
  </si>
  <si>
    <t>Pier Reconstruction</t>
  </si>
  <si>
    <t>Fender/Guide Pile Replacement</t>
  </si>
  <si>
    <t>Gangway ADA (80 x 5 ft)</t>
  </si>
  <si>
    <t>Gangway  (smaller)</t>
  </si>
  <si>
    <t>Pier and Float System Utilities</t>
  </si>
  <si>
    <t>Rock Socket (secure pilings method)</t>
  </si>
  <si>
    <t>Seasonal Water Service</t>
  </si>
  <si>
    <t>Hoist System</t>
  </si>
  <si>
    <t>Power Pedastals on floats</t>
  </si>
  <si>
    <t>Power Pedastals on land</t>
  </si>
  <si>
    <t>Sq. Ft.</t>
  </si>
  <si>
    <t>Floats (Wood)</t>
  </si>
  <si>
    <t>Unit Type</t>
  </si>
  <si>
    <t>Per Unit</t>
  </si>
  <si>
    <t>Aluminum Staircase</t>
  </si>
  <si>
    <t>Per Pile</t>
  </si>
  <si>
    <t>Ladder Replacement</t>
  </si>
  <si>
    <t>Total Units</t>
  </si>
  <si>
    <t>Timber Guide Piles</t>
  </si>
  <si>
    <t>Boat Ramp Reconstruction</t>
  </si>
  <si>
    <t>Launch Ramp</t>
  </si>
  <si>
    <t>Mobilization (depends on project, between $3,000 and $30,000)</t>
  </si>
  <si>
    <t>Note: 8% of Construction or $7,000, whichever is greater, Typical range between 5% and 10%</t>
  </si>
  <si>
    <t>Cost of project inspection and oversight during construction (8 % of construction or $5,000 whichever is greater)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</si>
</sst>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G30" sqref="G30"/>
    </sheetView>
  </sheetViews>
  <sheetFormatPr defaultColWidth="9.140625" defaultRowHeight="12.75"/>
  <cols>
    <col min="1" max="1" width="32.8515625" style="8" customWidth="1"/>
    <col min="2" max="2" width="62.140625" style="0" customWidth="1"/>
    <col min="3" max="3" width="15.00390625" style="0" customWidth="1"/>
    <col min="4" max="4" width="18.421875" style="0" customWidth="1"/>
    <col min="5" max="5" width="18.8515625" style="25" customWidth="1"/>
    <col min="6" max="6" width="11.140625" style="3" bestFit="1" customWidth="1"/>
    <col min="7" max="7" width="12.00390625" style="0" customWidth="1"/>
    <col min="8" max="8" width="17.7109375" style="0" customWidth="1"/>
  </cols>
  <sheetData>
    <row r="1" spans="1:7" s="1" customFormat="1" ht="12.75">
      <c r="A1" s="11"/>
      <c r="B1" s="1" t="s">
        <v>0</v>
      </c>
      <c r="C1" s="1" t="s">
        <v>32</v>
      </c>
      <c r="E1" s="24" t="s">
        <v>37</v>
      </c>
      <c r="F1" s="2" t="s">
        <v>2</v>
      </c>
      <c r="G1" s="1" t="s">
        <v>3</v>
      </c>
    </row>
    <row r="2" spans="1:7" s="17" customFormat="1" ht="12.75">
      <c r="A2" s="15"/>
      <c r="B2" s="21" t="s">
        <v>41</v>
      </c>
      <c r="C2" s="21" t="s">
        <v>1</v>
      </c>
      <c r="E2" s="25">
        <v>1</v>
      </c>
      <c r="F2" s="18">
        <v>15000</v>
      </c>
      <c r="G2" s="18">
        <f>SUM(F2*E2)</f>
        <v>15000</v>
      </c>
    </row>
    <row r="3" spans="1:7" s="17" customFormat="1" ht="12.75">
      <c r="A3" s="15"/>
      <c r="B3" s="17" t="s">
        <v>23</v>
      </c>
      <c r="C3" s="21" t="s">
        <v>1</v>
      </c>
      <c r="E3" s="25">
        <v>1</v>
      </c>
      <c r="F3" s="18">
        <v>18000</v>
      </c>
      <c r="G3" s="18">
        <f>SUM(F3*E3)</f>
        <v>18000</v>
      </c>
    </row>
    <row r="4" spans="1:7" s="17" customFormat="1" ht="12.75">
      <c r="A4" s="15"/>
      <c r="B4" s="17" t="s">
        <v>22</v>
      </c>
      <c r="C4" s="21" t="s">
        <v>1</v>
      </c>
      <c r="E4" s="25">
        <v>1</v>
      </c>
      <c r="F4" s="18">
        <v>30000</v>
      </c>
      <c r="G4" s="18">
        <f aca="true" t="shared" si="0" ref="G4:G27">F4*E4</f>
        <v>30000</v>
      </c>
    </row>
    <row r="5" spans="1:7" s="17" customFormat="1" ht="12.75">
      <c r="A5" s="15"/>
      <c r="B5" s="21" t="s">
        <v>38</v>
      </c>
      <c r="C5" s="21" t="s">
        <v>4</v>
      </c>
      <c r="E5" s="25">
        <v>4</v>
      </c>
      <c r="F5" s="18">
        <v>4000</v>
      </c>
      <c r="G5" s="18">
        <f t="shared" si="0"/>
        <v>16000</v>
      </c>
    </row>
    <row r="6" spans="1:7" s="17" customFormat="1" ht="12.75">
      <c r="A6" s="15"/>
      <c r="B6" s="21" t="s">
        <v>38</v>
      </c>
      <c r="C6" s="21" t="s">
        <v>9</v>
      </c>
      <c r="E6" s="25">
        <v>375</v>
      </c>
      <c r="F6" s="18">
        <v>90</v>
      </c>
      <c r="G6" s="18">
        <f t="shared" si="0"/>
        <v>33750</v>
      </c>
    </row>
    <row r="7" spans="1:7" s="17" customFormat="1" ht="12.75">
      <c r="A7" s="15"/>
      <c r="B7" s="17" t="s">
        <v>11</v>
      </c>
      <c r="C7" s="21" t="s">
        <v>4</v>
      </c>
      <c r="E7" s="25">
        <v>5</v>
      </c>
      <c r="F7" s="18">
        <v>7900</v>
      </c>
      <c r="G7" s="18">
        <f t="shared" si="0"/>
        <v>39500</v>
      </c>
    </row>
    <row r="8" spans="1:7" s="17" customFormat="1" ht="12.75">
      <c r="A8" s="15"/>
      <c r="B8" s="17" t="s">
        <v>12</v>
      </c>
      <c r="C8" s="21" t="s">
        <v>4</v>
      </c>
      <c r="E8" s="25">
        <v>6</v>
      </c>
      <c r="F8" s="18">
        <v>2600</v>
      </c>
      <c r="G8" s="18">
        <f t="shared" si="0"/>
        <v>15600</v>
      </c>
    </row>
    <row r="9" spans="1:7" s="17" customFormat="1" ht="12.75">
      <c r="A9" s="15"/>
      <c r="B9" s="17" t="s">
        <v>13</v>
      </c>
      <c r="C9" s="17" t="s">
        <v>9</v>
      </c>
      <c r="E9" s="25">
        <v>150</v>
      </c>
      <c r="F9" s="18">
        <v>40</v>
      </c>
      <c r="G9" s="18">
        <f t="shared" si="0"/>
        <v>6000</v>
      </c>
    </row>
    <row r="10" spans="1:7" s="17" customFormat="1" ht="12.75">
      <c r="A10" s="15"/>
      <c r="B10" s="17" t="s">
        <v>14</v>
      </c>
      <c r="C10" s="17" t="s">
        <v>9</v>
      </c>
      <c r="E10" s="25">
        <v>108</v>
      </c>
      <c r="F10" s="18">
        <v>90</v>
      </c>
      <c r="G10" s="18">
        <f t="shared" si="0"/>
        <v>9720</v>
      </c>
    </row>
    <row r="11" spans="1:7" s="17" customFormat="1" ht="12.75">
      <c r="A11" s="15"/>
      <c r="B11" s="17" t="s">
        <v>15</v>
      </c>
      <c r="C11" s="17" t="s">
        <v>9</v>
      </c>
      <c r="E11" s="25">
        <v>64</v>
      </c>
      <c r="F11" s="18">
        <v>90</v>
      </c>
      <c r="G11" s="18">
        <f t="shared" si="0"/>
        <v>5760</v>
      </c>
    </row>
    <row r="12" spans="1:7" s="17" customFormat="1" ht="12.75">
      <c r="A12" s="15"/>
      <c r="B12" s="17" t="s">
        <v>16</v>
      </c>
      <c r="C12" s="17" t="s">
        <v>17</v>
      </c>
      <c r="E12" s="25">
        <v>85</v>
      </c>
      <c r="F12" s="18">
        <v>400</v>
      </c>
      <c r="G12" s="18">
        <f t="shared" si="0"/>
        <v>34000</v>
      </c>
    </row>
    <row r="13" spans="1:7" s="19" customFormat="1" ht="12.75">
      <c r="A13" s="20"/>
      <c r="B13" s="21" t="s">
        <v>27</v>
      </c>
      <c r="C13" s="21" t="s">
        <v>1</v>
      </c>
      <c r="E13" s="26">
        <v>1</v>
      </c>
      <c r="F13" s="23">
        <v>30000</v>
      </c>
      <c r="G13" s="23">
        <f t="shared" si="0"/>
        <v>30000</v>
      </c>
    </row>
    <row r="14" spans="1:7" s="17" customFormat="1" ht="12.75">
      <c r="A14" s="15"/>
      <c r="B14" s="21" t="s">
        <v>28</v>
      </c>
      <c r="C14" s="22" t="s">
        <v>33</v>
      </c>
      <c r="E14" s="25">
        <v>4</v>
      </c>
      <c r="F14" s="18">
        <v>6000</v>
      </c>
      <c r="G14" s="18">
        <f t="shared" si="0"/>
        <v>24000</v>
      </c>
    </row>
    <row r="15" spans="1:7" s="17" customFormat="1" ht="12.75">
      <c r="A15" s="15"/>
      <c r="B15" s="21" t="s">
        <v>29</v>
      </c>
      <c r="C15" s="22" t="s">
        <v>33</v>
      </c>
      <c r="E15" s="25">
        <v>1</v>
      </c>
      <c r="F15" s="18">
        <v>6500</v>
      </c>
      <c r="G15" s="18">
        <f t="shared" si="0"/>
        <v>6500</v>
      </c>
    </row>
    <row r="16" spans="1:7" s="17" customFormat="1" ht="12.75">
      <c r="A16" s="15"/>
      <c r="B16" s="21" t="s">
        <v>31</v>
      </c>
      <c r="C16" s="21" t="s">
        <v>30</v>
      </c>
      <c r="E16" s="25">
        <v>200</v>
      </c>
      <c r="F16" s="18">
        <v>52</v>
      </c>
      <c r="G16" s="18">
        <f t="shared" si="0"/>
        <v>10400</v>
      </c>
    </row>
    <row r="17" spans="1:7" s="17" customFormat="1" ht="12.75">
      <c r="A17" s="15"/>
      <c r="B17" s="17" t="s">
        <v>18</v>
      </c>
      <c r="C17" s="21" t="s">
        <v>1</v>
      </c>
      <c r="E17" s="25">
        <v>1</v>
      </c>
      <c r="F17" s="18">
        <v>14000</v>
      </c>
      <c r="G17" s="18">
        <f t="shared" si="0"/>
        <v>14000</v>
      </c>
    </row>
    <row r="18" spans="1:7" s="17" customFormat="1" ht="12.75">
      <c r="A18" s="15"/>
      <c r="B18" s="21" t="s">
        <v>34</v>
      </c>
      <c r="C18" s="21" t="s">
        <v>33</v>
      </c>
      <c r="E18" s="25">
        <v>1</v>
      </c>
      <c r="F18" s="18">
        <v>47000</v>
      </c>
      <c r="G18" s="18">
        <f t="shared" si="0"/>
        <v>47000</v>
      </c>
    </row>
    <row r="19" spans="1:7" s="17" customFormat="1" ht="12.75">
      <c r="A19" s="15"/>
      <c r="B19" s="17" t="s">
        <v>19</v>
      </c>
      <c r="C19" s="17" t="s">
        <v>1</v>
      </c>
      <c r="E19" s="25">
        <v>1</v>
      </c>
      <c r="F19" s="18">
        <v>30000</v>
      </c>
      <c r="G19" s="18">
        <f t="shared" si="0"/>
        <v>30000</v>
      </c>
    </row>
    <row r="20" spans="1:7" s="17" customFormat="1" ht="12.75">
      <c r="A20" s="15"/>
      <c r="B20" s="17" t="s">
        <v>20</v>
      </c>
      <c r="C20" s="17" t="s">
        <v>1</v>
      </c>
      <c r="E20" s="25">
        <v>1</v>
      </c>
      <c r="F20" s="18">
        <v>115000</v>
      </c>
      <c r="G20" s="18">
        <f t="shared" si="0"/>
        <v>115000</v>
      </c>
    </row>
    <row r="21" spans="1:7" s="17" customFormat="1" ht="12.75">
      <c r="A21" s="15"/>
      <c r="B21" s="17" t="s">
        <v>21</v>
      </c>
      <c r="C21" s="22" t="s">
        <v>35</v>
      </c>
      <c r="E21" s="25">
        <v>29</v>
      </c>
      <c r="F21" s="18">
        <v>3000</v>
      </c>
      <c r="G21" s="18">
        <f t="shared" si="0"/>
        <v>87000</v>
      </c>
    </row>
    <row r="22" spans="1:7" s="17" customFormat="1" ht="12.75">
      <c r="A22" s="15"/>
      <c r="B22" s="17" t="s">
        <v>24</v>
      </c>
      <c r="C22" s="17" t="s">
        <v>1</v>
      </c>
      <c r="E22" s="25">
        <v>1</v>
      </c>
      <c r="F22" s="18">
        <v>78000</v>
      </c>
      <c r="G22" s="18">
        <f t="shared" si="0"/>
        <v>78000</v>
      </c>
    </row>
    <row r="23" spans="1:7" s="17" customFormat="1" ht="12.75">
      <c r="A23" s="15"/>
      <c r="B23" s="17" t="s">
        <v>25</v>
      </c>
      <c r="E23" s="25">
        <v>1</v>
      </c>
      <c r="F23" s="18">
        <v>50000</v>
      </c>
      <c r="G23" s="18">
        <f t="shared" si="0"/>
        <v>50000</v>
      </c>
    </row>
    <row r="24" spans="1:7" s="17" customFormat="1" ht="12.75">
      <c r="A24" s="15"/>
      <c r="B24" s="17" t="s">
        <v>26</v>
      </c>
      <c r="C24" s="17" t="s">
        <v>1</v>
      </c>
      <c r="E24" s="25">
        <v>1</v>
      </c>
      <c r="F24" s="18">
        <v>27000</v>
      </c>
      <c r="G24" s="18">
        <f t="shared" si="0"/>
        <v>27000</v>
      </c>
    </row>
    <row r="25" spans="1:7" s="17" customFormat="1" ht="12.75">
      <c r="A25" s="15"/>
      <c r="B25" s="22" t="s">
        <v>36</v>
      </c>
      <c r="C25" s="22" t="s">
        <v>4</v>
      </c>
      <c r="E25" s="25">
        <v>3</v>
      </c>
      <c r="F25" s="18">
        <v>2000</v>
      </c>
      <c r="G25" s="18">
        <f t="shared" si="0"/>
        <v>6000</v>
      </c>
    </row>
    <row r="26" spans="1:7" s="17" customFormat="1" ht="12.75">
      <c r="A26" s="15"/>
      <c r="B26" s="22" t="s">
        <v>39</v>
      </c>
      <c r="C26" s="22" t="s">
        <v>1</v>
      </c>
      <c r="E26" s="25">
        <v>1</v>
      </c>
      <c r="F26" s="18">
        <v>62000</v>
      </c>
      <c r="G26" s="18">
        <f t="shared" si="0"/>
        <v>62000</v>
      </c>
    </row>
    <row r="27" spans="1:7" s="17" customFormat="1" ht="12.75">
      <c r="A27" s="15"/>
      <c r="B27" s="22" t="s">
        <v>40</v>
      </c>
      <c r="C27" s="22" t="s">
        <v>4</v>
      </c>
      <c r="E27" s="25">
        <v>1</v>
      </c>
      <c r="F27" s="18">
        <v>17000</v>
      </c>
      <c r="G27" s="18">
        <f t="shared" si="0"/>
        <v>17000</v>
      </c>
    </row>
    <row r="28" spans="1:8" s="17" customFormat="1" ht="12.75">
      <c r="A28" s="15"/>
      <c r="E28" s="25"/>
      <c r="F28" s="18"/>
      <c r="G28" s="18">
        <f>SUM(G2:G27)</f>
        <v>827230</v>
      </c>
      <c r="H28" s="19" t="s">
        <v>6</v>
      </c>
    </row>
    <row r="29" spans="1:6" s="17" customFormat="1" ht="12.75">
      <c r="A29" s="15"/>
      <c r="E29" s="25"/>
      <c r="F29" s="18"/>
    </row>
    <row r="30" spans="2:7" ht="84" customHeight="1">
      <c r="B30" s="16" t="s">
        <v>7</v>
      </c>
      <c r="C30" s="7">
        <f>G28*0.08</f>
        <v>66178.4</v>
      </c>
      <c r="D30" s="10" t="s">
        <v>42</v>
      </c>
      <c r="E30" s="27"/>
      <c r="F30" s="7"/>
      <c r="G30" s="6"/>
    </row>
    <row r="31" spans="1:7" ht="31.5" customHeight="1">
      <c r="A31" s="4"/>
      <c r="B31" s="9" t="s">
        <v>8</v>
      </c>
      <c r="C31" s="13">
        <v>5000</v>
      </c>
      <c r="D31" s="14"/>
      <c r="E31" s="27"/>
      <c r="F31" s="7"/>
      <c r="G31" s="6"/>
    </row>
    <row r="32" spans="1:7" ht="12.75">
      <c r="A32" s="4"/>
      <c r="B32" s="16" t="s">
        <v>10</v>
      </c>
      <c r="C32" s="7">
        <f>G28</f>
        <v>827230</v>
      </c>
      <c r="D32" s="6"/>
      <c r="E32" s="27"/>
      <c r="F32" s="7"/>
      <c r="G32" s="6"/>
    </row>
    <row r="33" spans="1:7" ht="61.5" customHeight="1">
      <c r="A33" s="5"/>
      <c r="B33" s="16" t="s">
        <v>43</v>
      </c>
      <c r="C33" s="7">
        <f>G28*0.08</f>
        <v>66178.4</v>
      </c>
      <c r="D33" s="10" t="s">
        <v>42</v>
      </c>
      <c r="E33" s="27"/>
      <c r="F33" s="7"/>
      <c r="G33" s="6"/>
    </row>
    <row r="34" spans="1:7" ht="12.75">
      <c r="A34" s="4"/>
      <c r="B34" s="12"/>
      <c r="C34" s="6"/>
      <c r="D34" s="6"/>
      <c r="E34" s="27"/>
      <c r="F34" s="7"/>
      <c r="G34" s="6"/>
    </row>
    <row r="35" spans="1:7" ht="12.75">
      <c r="A35" s="5"/>
      <c r="B35" s="12"/>
      <c r="C35" s="7"/>
      <c r="D35" s="6"/>
      <c r="E35" s="27"/>
      <c r="F35" s="7"/>
      <c r="G35" s="6"/>
    </row>
    <row r="36" spans="1:7" ht="12.75">
      <c r="A36" s="5"/>
      <c r="B36" s="12"/>
      <c r="C36" s="7"/>
      <c r="D36" s="6"/>
      <c r="E36" s="27"/>
      <c r="F36" s="7"/>
      <c r="G36" s="6"/>
    </row>
    <row r="37" spans="1:7" ht="12.75">
      <c r="A37" s="5"/>
      <c r="B37" s="12"/>
      <c r="C37" s="6"/>
      <c r="D37" s="6"/>
      <c r="E37" s="27"/>
      <c r="F37" s="7"/>
      <c r="G37" s="6"/>
    </row>
    <row r="38" spans="1:7" ht="12.75">
      <c r="A38" s="5"/>
      <c r="B38" s="16" t="s">
        <v>5</v>
      </c>
      <c r="C38" s="7">
        <f>SUM(C30:C37)</f>
        <v>964586.8</v>
      </c>
      <c r="D38" s="6"/>
      <c r="E38" s="27"/>
      <c r="F38" s="7"/>
      <c r="G38" s="6"/>
    </row>
    <row r="39" ht="12.75">
      <c r="A39" s="5"/>
    </row>
  </sheetData>
  <sheetProtection/>
  <printOptions/>
  <pageMargins left="0.75" right="0.75" top="1" bottom="1" header="0.5" footer="0.5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Hall</dc:creator>
  <cp:keywords/>
  <dc:description/>
  <cp:lastModifiedBy>Stewart, Dan</cp:lastModifiedBy>
  <cp:lastPrinted>2012-06-01T15:53:10Z</cp:lastPrinted>
  <dcterms:created xsi:type="dcterms:W3CDTF">2011-03-02T14:39:05Z</dcterms:created>
  <dcterms:modified xsi:type="dcterms:W3CDTF">2015-06-24T12:55:39Z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